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1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_rels/sheet9.xml.rels" ContentType="application/vnd.openxmlformats-package.relationships+xml"/>
  <Override PartName="/xl/worksheets/_rels/sheet6.xml.rels" ContentType="application/vnd.openxmlformats-package.relationships+xml"/>
  <Override PartName="/xl/worksheets/_rels/sheet8.xml.rels" ContentType="application/vnd.openxmlformats-package.relationships+xml"/>
  <Override PartName="/xl/worksheets/_rels/sheet5.xml.rels" ContentType="application/vnd.openxmlformats-package.relationships+xml"/>
  <Override PartName="/xl/worksheets/_rels/sheet7.xml.rels" ContentType="application/vnd.openxmlformats-package.relationships+xml"/>
  <Override PartName="/xl/worksheets/_rels/sheet1.xml.rels" ContentType="application/vnd.openxmlformats-package.relationships+xml"/>
  <Override PartName="/xl/worksheets/_rels/sheet4.xml.rels" ContentType="application/vnd.openxmlformats-package.relationships+xml"/>
  <Override PartName="/xl/worksheets/_rels/sheet11.xml.rels" ContentType="application/vnd.openxmlformats-package.relationships+xml"/>
  <Override PartName="/xl/worksheets/_rels/sheet3.xml.rels" ContentType="application/vnd.openxmlformats-package.relationships+xml"/>
  <Override PartName="/xl/worksheets/_rels/sheet2.xml.rels" ContentType="application/vnd.openxmlformats-package.relationship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_rels/workbook.xml.rels" ContentType="application/vnd.openxmlformats-package.relationships+xml"/>
  <Override PartName="/xl/sharedStrings.xml" ContentType="application/vnd.openxmlformats-officedocument.spreadsheetml.sharedStrings+xml"/>
  <Override PartName="/xl/drawings/drawing1.xml" ContentType="application/vnd.openxmlformats-officedocument.drawing+xml"/>
  <Override PartName="/xl/pivotTables/pivotTable9.xml" ContentType="application/vnd.openxmlformats-officedocument.spreadsheetml.pivotTable+xml"/>
  <Override PartName="/xl/pivotTables/pivotTable1.xml" ContentType="application/vnd.openxmlformats-officedocument.spreadsheetml.pivotTable+xml"/>
  <Override PartName="/xl/pivotTables/pivotTable3.xml" ContentType="application/vnd.openxmlformats-officedocument.spreadsheetml.pivotTable+xml"/>
  <Override PartName="/xl/pivotTables/_rels/pivotTable8.xml.rels" ContentType="application/vnd.openxmlformats-package.relationships+xml"/>
  <Override PartName="/xl/pivotTables/_rels/pivotTable7.xml.rels" ContentType="application/vnd.openxmlformats-package.relationships+xml"/>
  <Override PartName="/xl/pivotTables/_rels/pivotTable5.xml.rels" ContentType="application/vnd.openxmlformats-package.relationships+xml"/>
  <Override PartName="/xl/pivotTables/_rels/pivotTable2.xml.rels" ContentType="application/vnd.openxmlformats-package.relationships+xml"/>
  <Override PartName="/xl/pivotTables/_rels/pivotTable6.xml.rels" ContentType="application/vnd.openxmlformats-package.relationships+xml"/>
  <Override PartName="/xl/pivotTables/_rels/pivotTable4.xml.rels" ContentType="application/vnd.openxmlformats-package.relationships+xml"/>
  <Override PartName="/xl/pivotTables/_rels/pivotTable1.xml.rels" ContentType="application/vnd.openxmlformats-package.relationships+xml"/>
  <Override PartName="/xl/pivotTables/_rels/pivotTable3.xml.rels" ContentType="application/vnd.openxmlformats-package.relationships+xml"/>
  <Override PartName="/xl/pivotTables/_rels/pivotTable9.xml.rels" ContentType="application/vnd.openxmlformats-package.relationships+xml"/>
  <Override PartName="/xl/pivotTables/pivotTable2.xml" ContentType="application/vnd.openxmlformats-officedocument.spreadsheetml.pivotTable+xml"/>
  <Override PartName="/xl/pivotTables/pivotTable4.xml" ContentType="application/vnd.openxmlformats-officedocument.spreadsheetml.pivotTable+xml"/>
  <Override PartName="/xl/pivotTables/pivotTable6.xml" ContentType="application/vnd.openxmlformats-officedocument.spreadsheetml.pivotTable+xml"/>
  <Override PartName="/xl/pivotTables/pivotTable5.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Cache/_rels/pivotCacheDefinition1.xml.rels" ContentType="application/vnd.openxmlformats-package.relationship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Base dati" sheetId="1" state="visible" r:id="rId2"/>
    <sheet name="Tabella pivot Generale" sheetId="2" state="visible" r:id="rId3"/>
    <sheet name="Tabella pivot Punteggio" sheetId="3" state="visible" r:id="rId4"/>
    <sheet name="Tabella pivot MENA" sheetId="4" state="visible" r:id="rId5"/>
    <sheet name="Tabella pivot EEAC" sheetId="5" state="visible" r:id="rId6"/>
    <sheet name="Tabella pivot Africa" sheetId="6" state="visible" r:id="rId7"/>
    <sheet name="Tabella pivot Asia e Pacifico" sheetId="7" state="visible" r:id="rId8"/>
    <sheet name="Tabella pivot Americhe" sheetId="8" state="visible" r:id="rId9"/>
    <sheet name="Tabella pivot UE + Balcans" sheetId="9" state="visible" r:id="rId10"/>
    <sheet name="Referenze" sheetId="10" state="visible" r:id="rId11"/>
    <sheet name="Tabella pivot Brics + altri " sheetId="11" state="visible" r:id="rId12"/>
  </sheets>
  <definedNames>
    <definedName function="false" hidden="true" localSheetId="0" name="_xlnm._FilterDatabase" vbProcedure="false">'Base dati'!$A$1:$P$1960</definedName>
    <definedName function="false" hidden="false" name="Country" vbProcedure="false">Referenze!$C$2:$C$181</definedName>
    <definedName function="false" hidden="false" name="ISO3" vbProcedure="false">Referenze!$A$2:$A$181</definedName>
    <definedName function="false" hidden="false" name="Zone" vbProcedure="false">Referenze!$B$2:$B$181</definedName>
  </definedNames>
  <calcPr iterateCount="100" refMode="A1" iterate="false" iterateDelta="0.001"/>
  <pivotCaches>
    <pivotCache cacheId="1" r:id="rId14"/>
  </pivotCaches>
  <extLst>
    <ext xmlns:loext="http://schemas.libreoffice.org/" uri="{7626C862-2A13-11E5-B345-FEFF819CDC9F}">
      <loext:extCalcPr stringRefSyntax="CalcA1ExcelA1"/>
    </ext>
  </extLst>
</workbook>
</file>

<file path=xl/sharedStrings.xml><?xml version="1.0" encoding="utf-8"?>
<sst xmlns="http://schemas.openxmlformats.org/spreadsheetml/2006/main" count="3416" uniqueCount="404">
  <si>
    <t xml:space="preserve">Year (N)</t>
  </si>
  <si>
    <t xml:space="preserve">ISO</t>
  </si>
  <si>
    <t xml:space="preserve">Score</t>
  </si>
  <si>
    <t xml:space="preserve">Rank</t>
  </si>
  <si>
    <t xml:space="preserve">Political Context</t>
  </si>
  <si>
    <t xml:space="preserve">Rank_Pol</t>
  </si>
  <si>
    <t xml:space="preserve">Economic Context</t>
  </si>
  <si>
    <t xml:space="preserve">Rank_Eco</t>
  </si>
  <si>
    <t xml:space="preserve">Legal Context</t>
  </si>
  <si>
    <t xml:space="preserve">Rank_Leg</t>
  </si>
  <si>
    <t xml:space="preserve">Social Context</t>
  </si>
  <si>
    <t xml:space="preserve">Rank_Soc</t>
  </si>
  <si>
    <t xml:space="preserve">Safety</t>
  </si>
  <si>
    <t xml:space="preserve">Rank_Saf</t>
  </si>
  <si>
    <t xml:space="preserve">Zona</t>
  </si>
  <si>
    <t xml:space="preserve">Nazione  EN</t>
  </si>
  <si>
    <t xml:space="preserve">NOR</t>
  </si>
  <si>
    <t xml:space="preserve">IRL</t>
  </si>
  <si>
    <t xml:space="preserve">DNK</t>
  </si>
  <si>
    <t xml:space="preserve">SWE</t>
  </si>
  <si>
    <t xml:space="preserve">FIN</t>
  </si>
  <si>
    <t xml:space="preserve">NLD</t>
  </si>
  <si>
    <t xml:space="preserve">LTU</t>
  </si>
  <si>
    <t xml:space="preserve">EST</t>
  </si>
  <si>
    <t xml:space="preserve">PRT</t>
  </si>
  <si>
    <t xml:space="preserve">TLS</t>
  </si>
  <si>
    <t xml:space="preserve">LIE</t>
  </si>
  <si>
    <t xml:space="preserve">CHE</t>
  </si>
  <si>
    <t xml:space="preserve">NZL</t>
  </si>
  <si>
    <t xml:space="preserve">CZE</t>
  </si>
  <si>
    <t xml:space="preserve">CAN</t>
  </si>
  <si>
    <t xml:space="preserve">LVA</t>
  </si>
  <si>
    <t xml:space="preserve">SVK</t>
  </si>
  <si>
    <t xml:space="preserve">ISL</t>
  </si>
  <si>
    <t xml:space="preserve">WSM</t>
  </si>
  <si>
    <t xml:space="preserve">LUX</t>
  </si>
  <si>
    <t xml:space="preserve">DEU</t>
  </si>
  <si>
    <t xml:space="preserve">NAM</t>
  </si>
  <si>
    <t xml:space="preserve">CRI</t>
  </si>
  <si>
    <t xml:space="preserve">FRA</t>
  </si>
  <si>
    <t xml:space="preserve">ZAF</t>
  </si>
  <si>
    <t xml:space="preserve">GBR</t>
  </si>
  <si>
    <t xml:space="preserve">AUS</t>
  </si>
  <si>
    <t xml:space="preserve">MDA</t>
  </si>
  <si>
    <t xml:space="preserve">AUT</t>
  </si>
  <si>
    <t xml:space="preserve">TTO</t>
  </si>
  <si>
    <t xml:space="preserve">BEL</t>
  </si>
  <si>
    <t xml:space="preserve">JAM</t>
  </si>
  <si>
    <t xml:space="preserve">CPV</t>
  </si>
  <si>
    <t xml:space="preserve">SYC</t>
  </si>
  <si>
    <t xml:space="preserve">TWN</t>
  </si>
  <si>
    <t xml:space="preserve">ESP</t>
  </si>
  <si>
    <t xml:space="preserve">AND</t>
  </si>
  <si>
    <t xml:space="preserve">MKD</t>
  </si>
  <si>
    <t xml:space="preserve">MNE</t>
  </si>
  <si>
    <t xml:space="preserve">ARG</t>
  </si>
  <si>
    <t xml:space="preserve">ITA</t>
  </si>
  <si>
    <t xml:space="preserve">HRV</t>
  </si>
  <si>
    <t xml:space="preserve">DOM</t>
  </si>
  <si>
    <t xml:space="preserve">TON</t>
  </si>
  <si>
    <t xml:space="preserve">USA</t>
  </si>
  <si>
    <t xml:space="preserve">GMB</t>
  </si>
  <si>
    <t xml:space="preserve">KOR</t>
  </si>
  <si>
    <t xml:space="preserve">SUR</t>
  </si>
  <si>
    <t xml:space="preserve">ARM</t>
  </si>
  <si>
    <t xml:space="preserve">SVN</t>
  </si>
  <si>
    <t xml:space="preserve">BLZ</t>
  </si>
  <si>
    <t xml:space="preserve">URY</t>
  </si>
  <si>
    <t xml:space="preserve">ROU</t>
  </si>
  <si>
    <t xml:space="preserve">CIV</t>
  </si>
  <si>
    <t xml:space="preserve">CYP</t>
  </si>
  <si>
    <t xml:space="preserve">XKX</t>
  </si>
  <si>
    <t xml:space="preserve">POL</t>
  </si>
  <si>
    <t xml:space="preserve">BFA</t>
  </si>
  <si>
    <t xml:space="preserve">PNG</t>
  </si>
  <si>
    <t xml:space="preserve">GUY</t>
  </si>
  <si>
    <t xml:space="preserve">NER</t>
  </si>
  <si>
    <t xml:space="preserve">GHA</t>
  </si>
  <si>
    <t xml:space="preserve">MUS</t>
  </si>
  <si>
    <t xml:space="preserve">BIH</t>
  </si>
  <si>
    <t xml:space="preserve">BWA</t>
  </si>
  <si>
    <t xml:space="preserve">LBR</t>
  </si>
  <si>
    <t xml:space="preserve">LSO</t>
  </si>
  <si>
    <t xml:space="preserve">JPN</t>
  </si>
  <si>
    <t xml:space="preserve">PAN</t>
  </si>
  <si>
    <t xml:space="preserve">TGO</t>
  </si>
  <si>
    <t xml:space="preserve">BGR</t>
  </si>
  <si>
    <t xml:space="preserve">HUN</t>
  </si>
  <si>
    <t xml:space="preserve">MYS</t>
  </si>
  <si>
    <t xml:space="preserve">SLE</t>
  </si>
  <si>
    <t xml:space="preserve">COM</t>
  </si>
  <si>
    <t xml:space="preserve">CTU</t>
  </si>
  <si>
    <t xml:space="preserve">GEO</t>
  </si>
  <si>
    <t xml:space="preserve">GNB</t>
  </si>
  <si>
    <t xml:space="preserve">UKR</t>
  </si>
  <si>
    <t xml:space="preserve">ECU</t>
  </si>
  <si>
    <t xml:space="preserve">COG</t>
  </si>
  <si>
    <t xml:space="preserve">MWI</t>
  </si>
  <si>
    <t xml:space="preserve">CHL</t>
  </si>
  <si>
    <t xml:space="preserve">MLT</t>
  </si>
  <si>
    <t xml:space="preserve">GIN</t>
  </si>
  <si>
    <t xml:space="preserve">MRT</t>
  </si>
  <si>
    <t xml:space="preserve">ZMB</t>
  </si>
  <si>
    <t xml:space="preserve">MNG</t>
  </si>
  <si>
    <t xml:space="preserve">FJI</t>
  </si>
  <si>
    <t xml:space="preserve">BTN</t>
  </si>
  <si>
    <t xml:space="preserve">SRB</t>
  </si>
  <si>
    <t xml:space="preserve">BRA</t>
  </si>
  <si>
    <t xml:space="preserve">CSS</t>
  </si>
  <si>
    <t xml:space="preserve">GAB</t>
  </si>
  <si>
    <t xml:space="preserve">NPL</t>
  </si>
  <si>
    <t xml:space="preserve">ALB</t>
  </si>
  <si>
    <t xml:space="preserve">ISR</t>
  </si>
  <si>
    <t xml:space="preserve">CAF</t>
  </si>
  <si>
    <t xml:space="preserve">HTI</t>
  </si>
  <si>
    <t xml:space="preserve">MDV</t>
  </si>
  <si>
    <t xml:space="preserve">MDG</t>
  </si>
  <si>
    <t xml:space="preserve">MOZ</t>
  </si>
  <si>
    <t xml:space="preserve">PRY</t>
  </si>
  <si>
    <t xml:space="preserve">SEN</t>
  </si>
  <si>
    <t xml:space="preserve">QAT</t>
  </si>
  <si>
    <t xml:space="preserve">THA</t>
  </si>
  <si>
    <t xml:space="preserve">GRC</t>
  </si>
  <si>
    <t xml:space="preserve">IDN</t>
  </si>
  <si>
    <t xml:space="preserve">TCD</t>
  </si>
  <si>
    <t xml:space="preserve">PER</t>
  </si>
  <si>
    <t xml:space="preserve">SWZ</t>
  </si>
  <si>
    <t xml:space="preserve">BEN</t>
  </si>
  <si>
    <t xml:space="preserve">MLI</t>
  </si>
  <si>
    <t xml:space="preserve">BDI</t>
  </si>
  <si>
    <t xml:space="preserve">SLV</t>
  </si>
  <si>
    <t xml:space="preserve">KEN</t>
  </si>
  <si>
    <t xml:space="preserve">BOL</t>
  </si>
  <si>
    <t xml:space="preserve">SSD</t>
  </si>
  <si>
    <t xml:space="preserve">LBN</t>
  </si>
  <si>
    <t xml:space="preserve">GNQ</t>
  </si>
  <si>
    <t xml:space="preserve">TUN</t>
  </si>
  <si>
    <t xml:space="preserve">KGZ</t>
  </si>
  <si>
    <t xml:space="preserve">NGA</t>
  </si>
  <si>
    <t xml:space="preserve">COD</t>
  </si>
  <si>
    <t xml:space="preserve">AGO</t>
  </si>
  <si>
    <t xml:space="preserve">ZWE</t>
  </si>
  <si>
    <t xml:space="preserve">GTM</t>
  </si>
  <si>
    <t xml:space="preserve">MEX</t>
  </si>
  <si>
    <t xml:space="preserve">SGP</t>
  </si>
  <si>
    <t xml:space="preserve">ETH</t>
  </si>
  <si>
    <t xml:space="preserve">RWA</t>
  </si>
  <si>
    <t xml:space="preserve">PHL</t>
  </si>
  <si>
    <t xml:space="preserve">UGA</t>
  </si>
  <si>
    <t xml:space="preserve">KAZ</t>
  </si>
  <si>
    <t xml:space="preserve">LKA</t>
  </si>
  <si>
    <t xml:space="preserve">DZA</t>
  </si>
  <si>
    <t xml:space="preserve">UZB</t>
  </si>
  <si>
    <t xml:space="preserve">CMR</t>
  </si>
  <si>
    <t xml:space="preserve">COL</t>
  </si>
  <si>
    <t xml:space="preserve">HKG</t>
  </si>
  <si>
    <t xml:space="preserve">SOM</t>
  </si>
  <si>
    <t xml:space="preserve">BRN</t>
  </si>
  <si>
    <t xml:space="preserve">TZA</t>
  </si>
  <si>
    <t xml:space="preserve">MAR</t>
  </si>
  <si>
    <t xml:space="preserve">ARE</t>
  </si>
  <si>
    <t xml:space="preserve">JOR</t>
  </si>
  <si>
    <t xml:space="preserve">KHM</t>
  </si>
  <si>
    <t xml:space="preserve">SDN</t>
  </si>
  <si>
    <t xml:space="preserve">LBY</t>
  </si>
  <si>
    <t xml:space="preserve">PAK</t>
  </si>
  <si>
    <t xml:space="preserve">AZE</t>
  </si>
  <si>
    <t xml:space="preserve">AFG</t>
  </si>
  <si>
    <t xml:space="preserve">TJK</t>
  </si>
  <si>
    <t xml:space="preserve">KWT</t>
  </si>
  <si>
    <t xml:space="preserve">OMN</t>
  </si>
  <si>
    <t xml:space="preserve">PSE</t>
  </si>
  <si>
    <t xml:space="preserve">BLR</t>
  </si>
  <si>
    <t xml:space="preserve">NIC</t>
  </si>
  <si>
    <t xml:space="preserve">VEN</t>
  </si>
  <si>
    <t xml:space="preserve">LAO</t>
  </si>
  <si>
    <t xml:space="preserve">IND</t>
  </si>
  <si>
    <t xml:space="preserve">DJI</t>
  </si>
  <si>
    <t xml:space="preserve">BGD</t>
  </si>
  <si>
    <t xml:space="preserve">RUS</t>
  </si>
  <si>
    <t xml:space="preserve">TUR</t>
  </si>
  <si>
    <t xml:space="preserve">EGY</t>
  </si>
  <si>
    <t xml:space="preserve">IRQ</t>
  </si>
  <si>
    <t xml:space="preserve">YEM</t>
  </si>
  <si>
    <t xml:space="preserve">HND</t>
  </si>
  <si>
    <t xml:space="preserve">SAU</t>
  </si>
  <si>
    <t xml:space="preserve">BHR</t>
  </si>
  <si>
    <t xml:space="preserve">CUB</t>
  </si>
  <si>
    <t xml:space="preserve">MMR</t>
  </si>
  <si>
    <t xml:space="preserve">ERI</t>
  </si>
  <si>
    <t xml:space="preserve">SYR</t>
  </si>
  <si>
    <t xml:space="preserve">TKM</t>
  </si>
  <si>
    <t xml:space="preserve">IRN</t>
  </si>
  <si>
    <t xml:space="preserve">VNM</t>
  </si>
  <si>
    <t xml:space="preserve">CHN</t>
  </si>
  <si>
    <t xml:space="preserve">PRK</t>
  </si>
  <si>
    <t xml:space="preserve">Somma - Score</t>
  </si>
  <si>
    <t xml:space="preserve">Dati</t>
  </si>
  <si>
    <t xml:space="preserve">Afghanistan</t>
  </si>
  <si>
    <t xml:space="preserve">Albania</t>
  </si>
  <si>
    <t xml:space="preserve">Algeria</t>
  </si>
  <si>
    <t xml:space="preserve">Andorra</t>
  </si>
  <si>
    <t xml:space="preserve">Angola</t>
  </si>
  <si>
    <t xml:space="preserve">Argentina</t>
  </si>
  <si>
    <t xml:space="preserve">Armenia</t>
  </si>
  <si>
    <t xml:space="preserve">Australia</t>
  </si>
  <si>
    <t xml:space="preserve">Austria</t>
  </si>
  <si>
    <t xml:space="preserve">Azerbaijan</t>
  </si>
  <si>
    <t xml:space="preserve">Bahrain</t>
  </si>
  <si>
    <t xml:space="preserve">Bangladesh</t>
  </si>
  <si>
    <t xml:space="preserve">Belarus</t>
  </si>
  <si>
    <t xml:space="preserve">Belgium</t>
  </si>
  <si>
    <t xml:space="preserve">Belize</t>
  </si>
  <si>
    <t xml:space="preserve">Benin</t>
  </si>
  <si>
    <t xml:space="preserve">Bhutan</t>
  </si>
  <si>
    <t xml:space="preserve">Bolivia</t>
  </si>
  <si>
    <t xml:space="preserve">Bosnia-Herzegovina</t>
  </si>
  <si>
    <t xml:space="preserve">Botswana</t>
  </si>
  <si>
    <t xml:space="preserve">Brazil</t>
  </si>
  <si>
    <t xml:space="preserve">Brunei</t>
  </si>
  <si>
    <t xml:space="preserve">Bulgaria</t>
  </si>
  <si>
    <t xml:space="preserve">Burkina Faso</t>
  </si>
  <si>
    <t xml:space="preserve">Burundi</t>
  </si>
  <si>
    <t xml:space="preserve">Cabo Verde</t>
  </si>
  <si>
    <t xml:space="preserve">Cambodia</t>
  </si>
  <si>
    <t xml:space="preserve">Cameroon</t>
  </si>
  <si>
    <t xml:space="preserve">Canada</t>
  </si>
  <si>
    <t xml:space="preserve">Central African Republic</t>
  </si>
  <si>
    <t xml:space="preserve">Chad</t>
  </si>
  <si>
    <t xml:space="preserve">Chile</t>
  </si>
  <si>
    <t xml:space="preserve">China</t>
  </si>
  <si>
    <t xml:space="preserve">Colombia</t>
  </si>
  <si>
    <t xml:space="preserve">Comoros</t>
  </si>
  <si>
    <t xml:space="preserve">Congo-Brazzaville</t>
  </si>
  <si>
    <t xml:space="preserve">Costa Rica</t>
  </si>
  <si>
    <t xml:space="preserve">Côte d'Ivoire</t>
  </si>
  <si>
    <t xml:space="preserve">Croatia</t>
  </si>
  <si>
    <t xml:space="preserve">Cuba</t>
  </si>
  <si>
    <t xml:space="preserve">Cyprus</t>
  </si>
  <si>
    <t xml:space="preserve">Czechia</t>
  </si>
  <si>
    <t xml:space="preserve">Denmark</t>
  </si>
  <si>
    <t xml:space="preserve">Djibouti</t>
  </si>
  <si>
    <t xml:space="preserve">Dominican Republic</t>
  </si>
  <si>
    <t xml:space="preserve">DR Congo</t>
  </si>
  <si>
    <t xml:space="preserve">East Timor</t>
  </si>
  <si>
    <t xml:space="preserve">Ecuador</t>
  </si>
  <si>
    <t xml:space="preserve">Egypt</t>
  </si>
  <si>
    <t xml:space="preserve">El Salvador</t>
  </si>
  <si>
    <t xml:space="preserve">Equatorial Guinea</t>
  </si>
  <si>
    <t xml:space="preserve">Eritrea</t>
  </si>
  <si>
    <t xml:space="preserve">Estonia</t>
  </si>
  <si>
    <t xml:space="preserve">Eswatini</t>
  </si>
  <si>
    <t xml:space="preserve">Ethiopia</t>
  </si>
  <si>
    <t xml:space="preserve">Fiji</t>
  </si>
  <si>
    <t xml:space="preserve">Finland</t>
  </si>
  <si>
    <t xml:space="preserve">France</t>
  </si>
  <si>
    <t xml:space="preserve">Gabon</t>
  </si>
  <si>
    <t xml:space="preserve">Gambia</t>
  </si>
  <si>
    <t xml:space="preserve">Georgia</t>
  </si>
  <si>
    <t xml:space="preserve">Germany</t>
  </si>
  <si>
    <t xml:space="preserve">Ghana</t>
  </si>
  <si>
    <t xml:space="preserve">Greece</t>
  </si>
  <si>
    <t xml:space="preserve">Guatemala</t>
  </si>
  <si>
    <t xml:space="preserve">Guinea</t>
  </si>
  <si>
    <t xml:space="preserve">Guinea-Bissau</t>
  </si>
  <si>
    <t xml:space="preserve">Guyana</t>
  </si>
  <si>
    <t xml:space="preserve">Haiti</t>
  </si>
  <si>
    <t xml:space="preserve">Honduras</t>
  </si>
  <si>
    <t xml:space="preserve">Hong Kong</t>
  </si>
  <si>
    <t xml:space="preserve">Hungary</t>
  </si>
  <si>
    <t xml:space="preserve">Iceland</t>
  </si>
  <si>
    <t xml:space="preserve">India</t>
  </si>
  <si>
    <t xml:space="preserve">Indonesia</t>
  </si>
  <si>
    <t xml:space="preserve">Iran</t>
  </si>
  <si>
    <t xml:space="preserve">Iraq</t>
  </si>
  <si>
    <t xml:space="preserve">Ireland</t>
  </si>
  <si>
    <t xml:space="preserve">Israel</t>
  </si>
  <si>
    <t xml:space="preserve">Italy</t>
  </si>
  <si>
    <t xml:space="preserve">Jamaica</t>
  </si>
  <si>
    <t xml:space="preserve">Japan</t>
  </si>
  <si>
    <t xml:space="preserve">Jordan</t>
  </si>
  <si>
    <t xml:space="preserve">Kazakhstan</t>
  </si>
  <si>
    <t xml:space="preserve">Kenya</t>
  </si>
  <si>
    <t xml:space="preserve">Kosovo</t>
  </si>
  <si>
    <t xml:space="preserve">Kuwait</t>
  </si>
  <si>
    <t xml:space="preserve">Kyrgyzstan</t>
  </si>
  <si>
    <t xml:space="preserve">Laos</t>
  </si>
  <si>
    <t xml:space="preserve">Latvia</t>
  </si>
  <si>
    <t xml:space="preserve">Lebanon</t>
  </si>
  <si>
    <t xml:space="preserve">Lesotho</t>
  </si>
  <si>
    <t xml:space="preserve">Liberia</t>
  </si>
  <si>
    <t xml:space="preserve">Libya</t>
  </si>
  <si>
    <t xml:space="preserve">Liechtenstein</t>
  </si>
  <si>
    <t xml:space="preserve">Lithuania</t>
  </si>
  <si>
    <t xml:space="preserve">Luxembourg</t>
  </si>
  <si>
    <t xml:space="preserve">Madagascar</t>
  </si>
  <si>
    <t xml:space="preserve">Malawi</t>
  </si>
  <si>
    <t xml:space="preserve">Malaysia</t>
  </si>
  <si>
    <t xml:space="preserve">Maldives</t>
  </si>
  <si>
    <t xml:space="preserve">Mali</t>
  </si>
  <si>
    <t xml:space="preserve">Malta</t>
  </si>
  <si>
    <t xml:space="preserve">Mauritania</t>
  </si>
  <si>
    <t xml:space="preserve">Mauritius</t>
  </si>
  <si>
    <t xml:space="preserve">Mexico</t>
  </si>
  <si>
    <t xml:space="preserve">Moldova</t>
  </si>
  <si>
    <t xml:space="preserve">Mongolia</t>
  </si>
  <si>
    <t xml:space="preserve">Montenegro</t>
  </si>
  <si>
    <t xml:space="preserve">Morocco / Western Sahara </t>
  </si>
  <si>
    <t xml:space="preserve">Mozambique</t>
  </si>
  <si>
    <t xml:space="preserve">Myanmar</t>
  </si>
  <si>
    <t xml:space="preserve">Namibia</t>
  </si>
  <si>
    <t xml:space="preserve">Nepal</t>
  </si>
  <si>
    <t xml:space="preserve">Netherlands</t>
  </si>
  <si>
    <t xml:space="preserve">New Zealand</t>
  </si>
  <si>
    <t xml:space="preserve">Nicaragua</t>
  </si>
  <si>
    <t xml:space="preserve">Niger</t>
  </si>
  <si>
    <t xml:space="preserve">Nigeria</t>
  </si>
  <si>
    <t xml:space="preserve">North Korea</t>
  </si>
  <si>
    <t xml:space="preserve">North Macedonia</t>
  </si>
  <si>
    <t xml:space="preserve">Northern Cyprus</t>
  </si>
  <si>
    <t xml:space="preserve">Norway</t>
  </si>
  <si>
    <t xml:space="preserve">OECS</t>
  </si>
  <si>
    <t xml:space="preserve">Oman</t>
  </si>
  <si>
    <t xml:space="preserve">Pakistan</t>
  </si>
  <si>
    <t xml:space="preserve">Palestine</t>
  </si>
  <si>
    <t xml:space="preserve">Panama</t>
  </si>
  <si>
    <t xml:space="preserve">Papua New Guinea</t>
  </si>
  <si>
    <t xml:space="preserve">Paraguay</t>
  </si>
  <si>
    <t xml:space="preserve">Peru</t>
  </si>
  <si>
    <t xml:space="preserve">Philippines</t>
  </si>
  <si>
    <t xml:space="preserve">Poland</t>
  </si>
  <si>
    <t xml:space="preserve">Portugal</t>
  </si>
  <si>
    <t xml:space="preserve">Qatar</t>
  </si>
  <si>
    <t xml:space="preserve">Romania</t>
  </si>
  <si>
    <t xml:space="preserve">Russia</t>
  </si>
  <si>
    <t xml:space="preserve">Rwanda</t>
  </si>
  <si>
    <t xml:space="preserve">Samoa</t>
  </si>
  <si>
    <t xml:space="preserve">Saudi Arabia</t>
  </si>
  <si>
    <t xml:space="preserve">Senegal</t>
  </si>
  <si>
    <t xml:space="preserve">Serbia</t>
  </si>
  <si>
    <t xml:space="preserve">Seychelles</t>
  </si>
  <si>
    <t xml:space="preserve">Sierra Leone</t>
  </si>
  <si>
    <t xml:space="preserve">Singapore</t>
  </si>
  <si>
    <t xml:space="preserve">Slovakia</t>
  </si>
  <si>
    <t xml:space="preserve">Slovenia</t>
  </si>
  <si>
    <t xml:space="preserve">Somalia</t>
  </si>
  <si>
    <t xml:space="preserve">South Africa</t>
  </si>
  <si>
    <t xml:space="preserve">South Korea</t>
  </si>
  <si>
    <t xml:space="preserve">South Sudan</t>
  </si>
  <si>
    <t xml:space="preserve">Spain</t>
  </si>
  <si>
    <t xml:space="preserve">Sri Lanka</t>
  </si>
  <si>
    <t xml:space="preserve">Sudan</t>
  </si>
  <si>
    <t xml:space="preserve">Suriname</t>
  </si>
  <si>
    <t xml:space="preserve">Sweden</t>
  </si>
  <si>
    <t xml:space="preserve">Switzerland</t>
  </si>
  <si>
    <t xml:space="preserve">Syria</t>
  </si>
  <si>
    <t xml:space="preserve">Taiwan</t>
  </si>
  <si>
    <t xml:space="preserve">Tajikistan</t>
  </si>
  <si>
    <t xml:space="preserve">Tanzania</t>
  </si>
  <si>
    <t xml:space="preserve">Thailand</t>
  </si>
  <si>
    <t xml:space="preserve">Togo</t>
  </si>
  <si>
    <t xml:space="preserve">Tonga</t>
  </si>
  <si>
    <t xml:space="preserve">Trinidad and Tobago</t>
  </si>
  <si>
    <t xml:space="preserve">Tunisia</t>
  </si>
  <si>
    <t xml:space="preserve">Türkiye</t>
  </si>
  <si>
    <t xml:space="preserve">Turkmenistan</t>
  </si>
  <si>
    <t xml:space="preserve">Uganda</t>
  </si>
  <si>
    <t xml:space="preserve">Ukraine</t>
  </si>
  <si>
    <t xml:space="preserve">United Arab Emirates</t>
  </si>
  <si>
    <t xml:space="preserve">United Kingdom</t>
  </si>
  <si>
    <t xml:space="preserve">United States</t>
  </si>
  <si>
    <t xml:space="preserve">Uruguay</t>
  </si>
  <si>
    <t xml:space="preserve">Uzbekistan</t>
  </si>
  <si>
    <t xml:space="preserve">Venezuela</t>
  </si>
  <si>
    <t xml:space="preserve">Vietnam</t>
  </si>
  <si>
    <t xml:space="preserve">Yemen</t>
  </si>
  <si>
    <t xml:space="preserve">Zambia</t>
  </si>
  <si>
    <t xml:space="preserve">Zimbabwe</t>
  </si>
  <si>
    <t xml:space="preserve">Delta (2013 2016) / (2021 2023)</t>
  </si>
  <si>
    <t xml:space="preserve">Rango 2021 2023</t>
  </si>
  <si>
    <t xml:space="preserve">Media - Score</t>
  </si>
  <si>
    <t xml:space="preserve">Afrique</t>
  </si>
  <si>
    <t xml:space="preserve">Amériques</t>
  </si>
  <si>
    <t xml:space="preserve">Asie-Pacifique</t>
  </si>
  <si>
    <t xml:space="preserve">EEAC</t>
  </si>
  <si>
    <t xml:space="preserve">MENA</t>
  </si>
  <si>
    <t xml:space="preserve">UE Balkans</t>
  </si>
  <si>
    <t xml:space="preserve">Media</t>
  </si>
  <si>
    <t xml:space="preserve">2013 = 100</t>
  </si>
  <si>
    <t xml:space="preserve">MENA = Middle East and North Africa</t>
  </si>
  <si>
    <t xml:space="preserve">EEAC = Comunità Economica Euroasiatica: Moldova Armenia Georgia Ukraine Kyrgyzstan Kazakhstan Uzbekistan Azerbaijan Tajikistan Belarus Russia Türkiye Turkmenistan )</t>
  </si>
  <si>
    <t xml:space="preserve">UE Balkans = Norway Ireland Denmark Sweden Finland Netherlands Lithuania Estonia Portugal Liechtenstein Switzerland Czechia Latvia Slovakia Iceland Luxembourg Germany France United Kingdom Austria Belgium Spain Andorra North Macedonia Montenegro Italy Croatia Slovenia Romania Cyprus Kosovo Poland Bosnia-Herzegovina Bulgaria Hungary Northern Cyprus Malta Serbia Albania Greece </t>
  </si>
  <si>
    <t xml:space="preserve">2020-2021</t>
  </si>
  <si>
    <t xml:space="preserve">2022-2023</t>
  </si>
  <si>
    <t xml:space="preserve">Media 2021-2023</t>
  </si>
  <si>
    <t xml:space="preserve">Delta</t>
  </si>
  <si>
    <t xml:space="preserve">Media 2013-2015</t>
  </si>
  <si>
    <t xml:space="preserve">Somma - Rank</t>
  </si>
  <si>
    <t xml:space="preserve">Africa</t>
  </si>
  <si>
    <t xml:space="preserve">Rango</t>
  </si>
  <si>
    <t xml:space="preserve">ISO3</t>
  </si>
  <si>
    <t xml:space="preserve">Zone</t>
  </si>
  <si>
    <t xml:space="preserve">Country</t>
  </si>
  <si>
    <t xml:space="preserve">Brics + altri </t>
  </si>
</sst>
</file>

<file path=xl/styles.xml><?xml version="1.0" encoding="utf-8"?>
<styleSheet xmlns="http://schemas.openxmlformats.org/spreadsheetml/2006/main">
  <numFmts count="6">
    <numFmt numFmtId="164" formatCode="General"/>
    <numFmt numFmtId="165" formatCode="#,##0.00"/>
    <numFmt numFmtId="166" formatCode="#,##0"/>
    <numFmt numFmtId="167" formatCode="0.00%"/>
    <numFmt numFmtId="168" formatCode="General"/>
    <numFmt numFmtId="169" formatCode="0.00%;[RED]\-0.00%"/>
  </numFmts>
  <fonts count="6">
    <font>
      <sz val="10"/>
      <name val="Arial"/>
      <family val="2"/>
    </font>
    <font>
      <sz val="10"/>
      <name val="Arial"/>
      <family val="0"/>
    </font>
    <font>
      <sz val="10"/>
      <name val="Arial"/>
      <family val="0"/>
    </font>
    <font>
      <sz val="10"/>
      <name val="Arial"/>
      <family val="0"/>
    </font>
    <font>
      <b val="true"/>
      <sz val="10"/>
      <name val="Arial"/>
      <family val="2"/>
    </font>
    <font>
      <i val="true"/>
      <sz val="10"/>
      <name val="Times New Roman"/>
      <family val="1"/>
    </font>
  </fonts>
  <fills count="11">
    <fill>
      <patternFill patternType="none"/>
    </fill>
    <fill>
      <patternFill patternType="gray125"/>
    </fill>
    <fill>
      <patternFill patternType="solid">
        <fgColor rgb="FFDDDDDD"/>
        <bgColor rgb="FFCCCCCC"/>
      </patternFill>
    </fill>
    <fill>
      <patternFill patternType="solid">
        <fgColor rgb="FF81D41A"/>
        <bgColor rgb="FFB2B2B2"/>
      </patternFill>
    </fill>
    <fill>
      <patternFill patternType="solid">
        <fgColor rgb="FFFF860D"/>
        <bgColor rgb="FFFF6600"/>
      </patternFill>
    </fill>
    <fill>
      <patternFill patternType="solid">
        <fgColor rgb="FFCCCCCC"/>
        <bgColor rgb="FFB3CAC7"/>
      </patternFill>
    </fill>
    <fill>
      <patternFill patternType="solid">
        <fgColor rgb="FFFFFF00"/>
        <bgColor rgb="FFFFFF00"/>
      </patternFill>
    </fill>
    <fill>
      <patternFill patternType="solid">
        <fgColor rgb="FFFFE994"/>
        <bgColor rgb="FFFFCC99"/>
      </patternFill>
    </fill>
    <fill>
      <patternFill patternType="solid">
        <fgColor rgb="FFB3CAC7"/>
        <bgColor rgb="FFCCCCCC"/>
      </patternFill>
    </fill>
    <fill>
      <patternFill patternType="solid">
        <fgColor rgb="FFB2B2B2"/>
        <bgColor rgb="FFB3CAC7"/>
      </patternFill>
    </fill>
    <fill>
      <patternFill patternType="solid">
        <fgColor rgb="FF000000"/>
        <bgColor rgb="FF003300"/>
      </patternFill>
    </fill>
  </fills>
  <borders count="24">
    <border diagonalUp="false" diagonalDown="false">
      <left/>
      <right/>
      <top/>
      <bottom/>
      <diagonal/>
    </border>
    <border diagonalUp="false" diagonalDown="false">
      <left style="medium"/>
      <right style="thin"/>
      <top style="medium"/>
      <bottom/>
      <diagonal/>
    </border>
    <border diagonalUp="false" diagonalDown="false">
      <left style="thin"/>
      <right style="thin"/>
      <top style="medium"/>
      <bottom style="thin"/>
      <diagonal/>
    </border>
    <border diagonalUp="false" diagonalDown="false">
      <left/>
      <right/>
      <top style="medium"/>
      <bottom style="thin"/>
      <diagonal/>
    </border>
    <border diagonalUp="false" diagonalDown="false">
      <left/>
      <right style="medium"/>
      <top style="medium"/>
      <bottom style="thin"/>
      <diagonal/>
    </border>
    <border diagonalUp="false" diagonalDown="false">
      <left style="medium"/>
      <right style="thin"/>
      <top style="thin"/>
      <bottom style="thin"/>
      <diagonal/>
    </border>
    <border diagonalUp="false" diagonalDown="false">
      <left style="thin"/>
      <right/>
      <top/>
      <bottom style="thin"/>
      <diagonal/>
    </border>
    <border diagonalUp="false" diagonalDown="false">
      <left/>
      <right/>
      <top/>
      <bottom style="thin"/>
      <diagonal/>
    </border>
    <border diagonalUp="false" diagonalDown="false">
      <left/>
      <right style="medium"/>
      <top/>
      <bottom style="thin"/>
      <diagonal/>
    </border>
    <border diagonalUp="false" diagonalDown="false">
      <left style="hair"/>
      <right/>
      <top style="hair"/>
      <bottom style="hair"/>
      <diagonal/>
    </border>
    <border diagonalUp="false" diagonalDown="false">
      <left/>
      <right/>
      <top style="hair"/>
      <bottom style="hair"/>
      <diagonal/>
    </border>
    <border diagonalUp="false" diagonalDown="false">
      <left style="medium"/>
      <right style="thin"/>
      <top style="thin"/>
      <bottom/>
      <diagonal/>
    </border>
    <border diagonalUp="false" diagonalDown="false">
      <left style="thin"/>
      <right/>
      <top style="thin"/>
      <bottom/>
      <diagonal/>
    </border>
    <border diagonalUp="false" diagonalDown="false">
      <left/>
      <right/>
      <top style="thin"/>
      <bottom/>
      <diagonal/>
    </border>
    <border diagonalUp="false" diagonalDown="false">
      <left/>
      <right style="medium"/>
      <top style="thin"/>
      <bottom/>
      <diagonal/>
    </border>
    <border diagonalUp="false" diagonalDown="false">
      <left style="medium"/>
      <right style="thin"/>
      <top/>
      <bottom/>
      <diagonal/>
    </border>
    <border diagonalUp="false" diagonalDown="false">
      <left style="thin"/>
      <right/>
      <top/>
      <bottom/>
      <diagonal/>
    </border>
    <border diagonalUp="false" diagonalDown="false">
      <left/>
      <right style="medium"/>
      <top/>
      <bottom/>
      <diagonal/>
    </border>
    <border diagonalUp="false" diagonalDown="false">
      <left style="medium"/>
      <right style="thin"/>
      <top/>
      <bottom style="medium"/>
      <diagonal/>
    </border>
    <border diagonalUp="false" diagonalDown="false">
      <left style="thin"/>
      <right/>
      <top/>
      <bottom style="medium"/>
      <diagonal/>
    </border>
    <border diagonalUp="false" diagonalDown="false">
      <left/>
      <right/>
      <top/>
      <bottom style="medium"/>
      <diagonal/>
    </border>
    <border diagonalUp="false" diagonalDown="false">
      <left/>
      <right style="medium"/>
      <top/>
      <bottom style="medium"/>
      <diagonal/>
    </border>
    <border diagonalUp="false" diagonalDown="false">
      <left style="hair"/>
      <right style="hair"/>
      <top style="hair"/>
      <bottom style="hair"/>
      <diagonal/>
    </border>
    <border diagonalUp="false" diagonalDown="false">
      <left style="thin"/>
      <right style="thin"/>
      <top style="thin"/>
      <bottom style="thin"/>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false" applyBorder="false" applyAlignment="false" applyProtection="false"/>
    <xf numFmtId="164" fontId="0" fillId="0" borderId="0" applyFont="false" applyBorder="false" applyAlignment="false" applyProtection="false"/>
    <xf numFmtId="164" fontId="0" fillId="0" borderId="0" applyFont="false" applyBorder="false" applyAlignment="false" applyProtection="false"/>
    <xf numFmtId="164" fontId="0" fillId="0" borderId="0" applyFont="fals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false" applyProtection="false"/>
  </cellStyleXfs>
  <cellXfs count="74">
    <xf numFmtId="164" fontId="0" fillId="0" borderId="0" xfId="0" applyFont="false" applyBorder="false" applyAlignment="false" applyProtection="false">
      <alignment horizontal="general" vertical="bottom" textRotation="0" wrapText="false" indent="0" shrinkToFit="false"/>
      <protection locked="true" hidden="false"/>
    </xf>
    <xf numFmtId="165" fontId="0" fillId="0" borderId="0" xfId="0" applyFont="false" applyBorder="false" applyAlignment="false" applyProtection="false">
      <alignment horizontal="general" vertical="bottom" textRotation="0" wrapText="false" indent="0" shrinkToFit="false"/>
      <protection locked="true" hidden="false"/>
    </xf>
    <xf numFmtId="164" fontId="0" fillId="2" borderId="0" xfId="0" applyFont="true" applyBorder="false" applyAlignment="tru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false" indent="0" shrinkToFit="false"/>
      <protection locked="true" hidden="false"/>
    </xf>
    <xf numFmtId="165" fontId="0" fillId="3" borderId="0" xfId="0" applyFont="true" applyBorder="false" applyAlignment="true" applyProtection="false">
      <alignment horizontal="general" vertical="bottom" textRotation="0" wrapText="false" indent="0" shrinkToFit="false"/>
      <protection locked="true" hidden="false"/>
    </xf>
    <xf numFmtId="165" fontId="0" fillId="4" borderId="0" xfId="0" applyFont="true" applyBorder="false" applyAlignment="tru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false" indent="0" shrinkToFit="false"/>
      <protection locked="true" hidden="false"/>
    </xf>
    <xf numFmtId="166"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right" vertical="bottom" textRotation="0" wrapText="false" indent="0" shrinkToFit="false"/>
      <protection locked="true" hidden="false"/>
    </xf>
    <xf numFmtId="164" fontId="0" fillId="0" borderId="0" xfId="0" applyFont="false" applyBorder="false" applyAlignment="true" applyProtection="false">
      <alignment horizontal="center" vertical="bottom" textRotation="0" wrapText="false" indent="0" shrinkToFit="false"/>
      <protection locked="true" hidden="false"/>
    </xf>
    <xf numFmtId="164" fontId="0" fillId="0" borderId="1" xfId="20" applyFont="true" applyBorder="true" applyAlignment="false" applyProtection="false">
      <alignment horizontal="general" vertical="bottom" textRotation="0" wrapText="false" indent="0" shrinkToFit="false"/>
      <protection locked="true" hidden="false"/>
    </xf>
    <xf numFmtId="164" fontId="0" fillId="0" borderId="2" xfId="22" applyFont="true" applyBorder="true" applyAlignment="false" applyProtection="false">
      <alignment horizontal="general" vertical="bottom" textRotation="0" wrapText="false" indent="0" shrinkToFit="false"/>
      <protection locked="true" hidden="false"/>
    </xf>
    <xf numFmtId="164" fontId="0" fillId="0" borderId="3" xfId="20" applyFont="false" applyBorder="true" applyAlignment="false" applyProtection="false">
      <alignment horizontal="general" vertical="bottom" textRotation="0" wrapText="false" indent="0" shrinkToFit="false"/>
      <protection locked="true" hidden="false"/>
    </xf>
    <xf numFmtId="164" fontId="0" fillId="0" borderId="4" xfId="20" applyFont="false" applyBorder="true" applyAlignment="false" applyProtection="false">
      <alignment horizontal="general" vertical="bottom" textRotation="0" wrapText="false" indent="0" shrinkToFit="false"/>
      <protection locked="true" hidden="false"/>
    </xf>
    <xf numFmtId="164" fontId="0" fillId="0" borderId="5" xfId="22" applyFont="true" applyBorder="true" applyAlignment="false" applyProtection="false">
      <alignment horizontal="general" vertical="bottom" textRotation="0" wrapText="false" indent="0" shrinkToFit="false"/>
      <protection locked="true" hidden="false"/>
    </xf>
    <xf numFmtId="164" fontId="0" fillId="0" borderId="6" xfId="23" applyFont="false" applyBorder="true" applyAlignment="false" applyProtection="false">
      <alignment horizontal="left" vertical="bottom" textRotation="0" wrapText="false" indent="0" shrinkToFit="false"/>
      <protection locked="true" hidden="false"/>
    </xf>
    <xf numFmtId="164" fontId="0" fillId="0" borderId="7" xfId="23" applyFont="false" applyBorder="true" applyAlignment="false" applyProtection="false">
      <alignment horizontal="left" vertical="bottom" textRotation="0" wrapText="false" indent="0" shrinkToFit="false"/>
      <protection locked="true" hidden="false"/>
    </xf>
    <xf numFmtId="164" fontId="0" fillId="0" borderId="8" xfId="23" applyFont="false" applyBorder="true" applyAlignment="false" applyProtection="false">
      <alignment horizontal="left" vertical="bottom" textRotation="0" wrapText="false" indent="0" shrinkToFit="false"/>
      <protection locked="true" hidden="false"/>
    </xf>
    <xf numFmtId="164" fontId="0" fillId="0" borderId="0" xfId="23" applyFont="true" applyBorder="false" applyAlignment="false" applyProtection="false">
      <alignment horizontal="left" vertical="bottom" textRotation="0" wrapText="false" indent="0" shrinkToFit="false"/>
      <protection locked="true" hidden="false"/>
    </xf>
    <xf numFmtId="164" fontId="0" fillId="0" borderId="0" xfId="21" applyFont="false" applyBorder="false" applyAlignment="false" applyProtection="false">
      <alignment horizontal="general" vertical="bottom" textRotation="0" wrapText="false" indent="0" shrinkToFit="false"/>
      <protection locked="true" hidden="false"/>
    </xf>
    <xf numFmtId="164" fontId="0" fillId="5" borderId="6" xfId="23" applyFont="false" applyBorder="true" applyAlignment="false" applyProtection="false">
      <alignment horizontal="left" vertical="bottom" textRotation="0" wrapText="false" indent="0" shrinkToFit="false"/>
      <protection locked="true" hidden="false"/>
    </xf>
    <xf numFmtId="164" fontId="0" fillId="5" borderId="7" xfId="23" applyFont="false" applyBorder="true" applyAlignment="false" applyProtection="false">
      <alignment horizontal="left" vertical="bottom" textRotation="0" wrapText="false" indent="0" shrinkToFit="false"/>
      <protection locked="true" hidden="false"/>
    </xf>
    <xf numFmtId="164" fontId="0" fillId="5" borderId="8" xfId="23" applyFont="false" applyBorder="true" applyAlignment="false" applyProtection="false">
      <alignment horizontal="left" vertical="bottom" textRotation="0" wrapText="false" indent="0" shrinkToFit="false"/>
      <protection locked="true" hidden="false"/>
    </xf>
    <xf numFmtId="164" fontId="0" fillId="5" borderId="0" xfId="0" applyFont="true" applyBorder="false" applyAlignment="true" applyProtection="false">
      <alignment horizontal="right" vertical="bottom" textRotation="0" wrapText="false" indent="0" shrinkToFit="false"/>
      <protection locked="true" hidden="false"/>
    </xf>
    <xf numFmtId="164" fontId="0" fillId="5" borderId="0" xfId="0" applyFont="true" applyBorder="false" applyAlignment="true" applyProtection="false">
      <alignment horizontal="center" vertical="bottom" textRotation="0" wrapText="false" indent="0" shrinkToFit="false"/>
      <protection locked="true" hidden="false"/>
    </xf>
    <xf numFmtId="164" fontId="0" fillId="0" borderId="9" xfId="23" applyFont="true" applyBorder="true" applyAlignment="false" applyProtection="false">
      <alignment horizontal="left" vertical="bottom" textRotation="0" wrapText="false" indent="0" shrinkToFit="false"/>
      <protection locked="true" hidden="false"/>
    </xf>
    <xf numFmtId="164" fontId="0" fillId="0" borderId="10" xfId="21" applyFont="false" applyBorder="true" applyAlignment="false" applyProtection="false">
      <alignment horizontal="general" vertical="bottom" textRotation="0" wrapText="false" indent="0" shrinkToFit="false"/>
      <protection locked="true" hidden="false"/>
    </xf>
    <xf numFmtId="165" fontId="0" fillId="0" borderId="10" xfId="0" applyFont="false" applyBorder="true" applyAlignment="false" applyProtection="false">
      <alignment horizontal="general" vertical="bottom" textRotation="0" wrapText="false" indent="0" shrinkToFit="false"/>
      <protection locked="true" hidden="false"/>
    </xf>
    <xf numFmtId="167" fontId="0" fillId="0" borderId="10" xfId="0" applyFont="false" applyBorder="true" applyAlignment="true" applyProtection="false">
      <alignment horizontal="right" vertical="bottom" textRotation="0" wrapText="false" indent="0" shrinkToFit="false"/>
      <protection locked="true" hidden="false"/>
    </xf>
    <xf numFmtId="168" fontId="0" fillId="0" borderId="10" xfId="0" applyFont="false" applyBorder="true" applyAlignment="true" applyProtection="false">
      <alignment horizontal="center" vertical="bottom" textRotation="0" wrapText="false" indent="0" shrinkToFit="false"/>
      <protection locked="true" hidden="false"/>
    </xf>
    <xf numFmtId="164" fontId="0" fillId="0" borderId="0" xfId="23" applyFont="false" applyBorder="false" applyAlignment="false" applyProtection="false">
      <alignment horizontal="left" vertical="bottom" textRotation="0" wrapText="false" indent="0" shrinkToFit="false"/>
      <protection locked="true" hidden="false"/>
    </xf>
    <xf numFmtId="164" fontId="0" fillId="0" borderId="1" xfId="20" applyFont="true" applyBorder="true" applyAlignment="true" applyProtection="false">
      <alignment horizontal="general" vertical="bottom" textRotation="0" wrapText="true" indent="0" shrinkToFit="false"/>
      <protection locked="true" hidden="false"/>
    </xf>
    <xf numFmtId="164" fontId="0" fillId="0" borderId="6" xfId="23" applyFont="true" applyBorder="true" applyAlignment="true" applyProtection="false">
      <alignment horizontal="center" vertical="center" textRotation="0" wrapText="false" indent="0" shrinkToFit="false"/>
      <protection locked="true" hidden="false"/>
    </xf>
    <xf numFmtId="164" fontId="0" fillId="0" borderId="7" xfId="23" applyFont="true" applyBorder="true" applyAlignment="true" applyProtection="false">
      <alignment horizontal="center" vertical="center" textRotation="0" wrapText="false" indent="0" shrinkToFit="false"/>
      <protection locked="true" hidden="false"/>
    </xf>
    <xf numFmtId="164" fontId="0" fillId="0" borderId="7" xfId="23" applyFont="true" applyBorder="true" applyAlignment="true" applyProtection="false">
      <alignment horizontal="center" vertical="center" textRotation="0" wrapText="true" indent="0" shrinkToFit="false"/>
      <protection locked="true" hidden="false"/>
    </xf>
    <xf numFmtId="164" fontId="0" fillId="0" borderId="8" xfId="23" applyFont="true" applyBorder="true" applyAlignment="true" applyProtection="false">
      <alignment horizontal="center" vertical="center" textRotation="0" wrapText="false" indent="0" shrinkToFit="false"/>
      <protection locked="true" hidden="false"/>
    </xf>
    <xf numFmtId="164" fontId="0" fillId="0" borderId="0" xfId="0" applyFont="false" applyBorder="false" applyAlignment="true" applyProtection="false">
      <alignment horizontal="center" vertical="center" textRotation="0" wrapText="true" indent="0" shrinkToFit="false"/>
      <protection locked="true" hidden="false"/>
    </xf>
    <xf numFmtId="164" fontId="0" fillId="0" borderId="11" xfId="23" applyFont="false" applyBorder="true" applyAlignment="true" applyProtection="false">
      <alignment horizontal="center" vertical="bottom" textRotation="0" wrapText="false" indent="0" shrinkToFit="false"/>
      <protection locked="true" hidden="false"/>
    </xf>
    <xf numFmtId="165" fontId="0" fillId="0" borderId="12" xfId="21" applyFont="false" applyBorder="true" applyAlignment="false" applyProtection="false">
      <alignment horizontal="general" vertical="bottom" textRotation="0" wrapText="false" indent="0" shrinkToFit="false"/>
      <protection locked="true" hidden="false"/>
    </xf>
    <xf numFmtId="165" fontId="0" fillId="0" borderId="13" xfId="21" applyFont="false" applyBorder="true" applyAlignment="false" applyProtection="false">
      <alignment horizontal="general" vertical="bottom" textRotation="0" wrapText="false" indent="0" shrinkToFit="false"/>
      <protection locked="true" hidden="false"/>
    </xf>
    <xf numFmtId="165" fontId="0" fillId="0" borderId="14" xfId="21" applyFont="false" applyBorder="true" applyAlignment="false" applyProtection="false">
      <alignment horizontal="general" vertical="bottom" textRotation="0" wrapText="false" indent="0" shrinkToFit="false"/>
      <protection locked="true" hidden="false"/>
    </xf>
    <xf numFmtId="167" fontId="0" fillId="0" borderId="0" xfId="0" applyFont="false" applyBorder="false" applyAlignment="false" applyProtection="false">
      <alignment horizontal="general" vertical="bottom" textRotation="0" wrapText="false" indent="0" shrinkToFit="false"/>
      <protection locked="true" hidden="false"/>
    </xf>
    <xf numFmtId="164" fontId="0" fillId="0" borderId="15" xfId="23" applyFont="false" applyBorder="true" applyAlignment="true" applyProtection="false">
      <alignment horizontal="center" vertical="bottom" textRotation="0" wrapText="false" indent="0" shrinkToFit="false"/>
      <protection locked="true" hidden="false"/>
    </xf>
    <xf numFmtId="165" fontId="0" fillId="0" borderId="16" xfId="21" applyFont="false" applyBorder="true" applyAlignment="false" applyProtection="false">
      <alignment horizontal="general" vertical="bottom" textRotation="0" wrapText="false" indent="0" shrinkToFit="false"/>
      <protection locked="true" hidden="false"/>
    </xf>
    <xf numFmtId="165" fontId="0" fillId="0" borderId="0" xfId="21" applyFont="false" applyBorder="false" applyAlignment="false" applyProtection="false">
      <alignment horizontal="general" vertical="bottom" textRotation="0" wrapText="false" indent="0" shrinkToFit="false"/>
      <protection locked="true" hidden="false"/>
    </xf>
    <xf numFmtId="165" fontId="0" fillId="0" borderId="17" xfId="21" applyFont="false" applyBorder="true" applyAlignment="false" applyProtection="false">
      <alignment horizontal="general" vertical="bottom" textRotation="0" wrapText="false" indent="0" shrinkToFit="false"/>
      <protection locked="true" hidden="false"/>
    </xf>
    <xf numFmtId="164" fontId="0" fillId="0" borderId="18" xfId="23" applyFont="false" applyBorder="true" applyAlignment="true" applyProtection="false">
      <alignment horizontal="center" vertical="bottom" textRotation="0" wrapText="false" indent="0" shrinkToFit="false"/>
      <protection locked="true" hidden="false"/>
    </xf>
    <xf numFmtId="165" fontId="0" fillId="0" borderId="19" xfId="21" applyFont="false" applyBorder="true" applyAlignment="false" applyProtection="false">
      <alignment horizontal="general" vertical="bottom" textRotation="0" wrapText="false" indent="0" shrinkToFit="false"/>
      <protection locked="true" hidden="false"/>
    </xf>
    <xf numFmtId="165" fontId="0" fillId="0" borderId="20" xfId="21" applyFont="false" applyBorder="true" applyAlignment="false" applyProtection="false">
      <alignment horizontal="general" vertical="bottom" textRotation="0" wrapText="false" indent="0" shrinkToFit="false"/>
      <protection locked="true" hidden="false"/>
    </xf>
    <xf numFmtId="165" fontId="0" fillId="0" borderId="21" xfId="21" applyFont="false" applyBorder="true" applyAlignment="false" applyProtection="false">
      <alignment horizontal="general" vertical="bottom" textRotation="0" wrapText="false" indent="0" shrinkToFit="false"/>
      <protection locked="true" hidden="false"/>
    </xf>
    <xf numFmtId="164" fontId="5" fillId="6" borderId="22" xfId="0" applyFont="true" applyBorder="true" applyAlignment="true" applyProtection="false">
      <alignment horizontal="center" vertical="center" textRotation="0" wrapText="true" indent="0" shrinkToFit="false"/>
      <protection locked="true" hidden="false"/>
    </xf>
    <xf numFmtId="164" fontId="5" fillId="7" borderId="22" xfId="0" applyFont="true" applyBorder="true" applyAlignment="true" applyProtection="false">
      <alignment horizontal="center" vertical="center" textRotation="0" wrapText="true" indent="0" shrinkToFit="false"/>
      <protection locked="true" hidden="false"/>
    </xf>
    <xf numFmtId="164" fontId="5" fillId="8" borderId="22" xfId="0" applyFont="true" applyBorder="true" applyAlignment="true" applyProtection="false">
      <alignment horizontal="center" vertical="center" textRotation="0" wrapText="tru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2" borderId="15" xfId="23" applyFont="true" applyBorder="true" applyAlignment="false" applyProtection="false">
      <alignment horizontal="left" vertical="bottom" textRotation="0" wrapText="false" indent="0" shrinkToFit="false"/>
      <protection locked="true" hidden="false"/>
    </xf>
    <xf numFmtId="164" fontId="0" fillId="5" borderId="15" xfId="23" applyFont="true" applyBorder="true" applyAlignment="false" applyProtection="false">
      <alignment horizontal="left" vertical="bottom" textRotation="0" wrapText="false" indent="0" shrinkToFit="false"/>
      <protection locked="true" hidden="false"/>
    </xf>
    <xf numFmtId="169"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22" applyFont="true" applyBorder="false" applyAlignment="false" applyProtection="false">
      <alignment horizontal="general" vertical="bottom" textRotation="0" wrapText="false" indent="0" shrinkToFit="false"/>
      <protection locked="true" hidden="false"/>
    </xf>
    <xf numFmtId="164" fontId="0" fillId="0" borderId="23" xfId="0" applyFont="true" applyBorder="tru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center" vertical="center" textRotation="0" wrapText="false" indent="0" shrinkToFit="false"/>
      <protection locked="true" hidden="false"/>
    </xf>
    <xf numFmtId="164" fontId="0" fillId="0" borderId="11" xfId="23" applyFont="true" applyBorder="true" applyAlignment="false" applyProtection="false">
      <alignment horizontal="left" vertical="bottom" textRotation="0" wrapText="false" indent="0" shrinkToFit="false"/>
      <protection locked="true" hidden="false"/>
    </xf>
    <xf numFmtId="164" fontId="0" fillId="0" borderId="15" xfId="23" applyFont="true" applyBorder="true" applyAlignment="false" applyProtection="false">
      <alignment horizontal="left" vertical="bottom" textRotation="0" wrapText="false" indent="0" shrinkToFit="false"/>
      <protection locked="true" hidden="false"/>
    </xf>
    <xf numFmtId="164" fontId="0" fillId="0" borderId="18" xfId="23" applyFont="true" applyBorder="true" applyAlignment="false" applyProtection="false">
      <alignment horizontal="left" vertical="bottom" textRotation="0" wrapText="false" indent="0" shrinkToFit="false"/>
      <protection locked="true" hidden="false"/>
    </xf>
    <xf numFmtId="164" fontId="0" fillId="5" borderId="18" xfId="23" applyFont="true" applyBorder="true" applyAlignment="false" applyProtection="false">
      <alignment horizontal="left" vertical="bottom" textRotation="0" wrapText="false" indent="0" shrinkToFit="false"/>
      <protection locked="true" hidden="false"/>
    </xf>
    <xf numFmtId="164" fontId="0" fillId="9" borderId="6" xfId="23" applyFont="false" applyBorder="true" applyAlignment="false" applyProtection="false">
      <alignment horizontal="left" vertical="bottom" textRotation="0" wrapText="false" indent="0" shrinkToFit="false"/>
      <protection locked="true" hidden="false"/>
    </xf>
    <xf numFmtId="164" fontId="0" fillId="9" borderId="7" xfId="23" applyFont="false" applyBorder="true" applyAlignment="false" applyProtection="false">
      <alignment horizontal="left" vertical="bottom" textRotation="0" wrapText="false" indent="0" shrinkToFit="false"/>
      <protection locked="true" hidden="false"/>
    </xf>
    <xf numFmtId="164" fontId="0" fillId="9" borderId="8" xfId="23" applyFont="false" applyBorder="true" applyAlignment="false" applyProtection="false">
      <alignment horizontal="left" vertical="bottom" textRotation="0" wrapText="false" indent="0" shrinkToFit="false"/>
      <protection locked="true" hidden="false"/>
    </xf>
    <xf numFmtId="164" fontId="0" fillId="9" borderId="0" xfId="0" applyFont="true" applyBorder="false" applyAlignment="true" applyProtection="false">
      <alignment horizontal="center" vertical="center" textRotation="0" wrapText="true" indent="0" shrinkToFit="false"/>
      <protection locked="true" hidden="false"/>
    </xf>
    <xf numFmtId="164" fontId="0" fillId="0" borderId="23" xfId="0" applyFont="true" applyBorder="true" applyAlignment="true" applyProtection="false">
      <alignment horizontal="center" vertical="center" textRotation="0" wrapText="false" indent="0" shrinkToFit="false"/>
      <protection locked="true" hidden="false"/>
    </xf>
    <xf numFmtId="164" fontId="0" fillId="0" borderId="16" xfId="21" applyFont="false" applyBorder="true" applyAlignment="false" applyProtection="false">
      <alignment horizontal="general" vertical="bottom" textRotation="0" wrapText="false" indent="0" shrinkToFit="false"/>
      <protection locked="true" hidden="false"/>
    </xf>
    <xf numFmtId="164" fontId="4" fillId="10" borderId="0" xfId="0" applyFont="true" applyBorder="false" applyAlignment="true" applyProtection="false">
      <alignment horizontal="center" vertical="center" textRotation="0" wrapText="false" indent="0" shrinkToFit="false"/>
      <protection locked="true" hidden="false"/>
    </xf>
    <xf numFmtId="168" fontId="0" fillId="0" borderId="0" xfId="0" applyFont="false" applyBorder="false" applyAlignment="false" applyProtection="false">
      <alignment horizontal="general" vertical="bottom" textRotation="0" wrapText="false" indent="0" shrinkToFit="false"/>
      <protection locked="true" hidden="false"/>
    </xf>
    <xf numFmtId="164" fontId="0" fillId="0" borderId="22" xfId="0" applyFont="true" applyBorder="true" applyAlignment="true" applyProtection="false">
      <alignment horizontal="center" vertical="center" textRotation="0" wrapText="false" indent="0" shrinkToFit="false"/>
      <protection locked="true" hidden="false"/>
    </xf>
    <xf numFmtId="164" fontId="0" fillId="5" borderId="11" xfId="23" applyFont="true" applyBorder="true" applyAlignment="false" applyProtection="false">
      <alignment horizontal="left" vertical="bottom" textRotation="0" wrapText="false" indent="0" shrinkToFit="false"/>
      <protection locked="true" hidden="false"/>
    </xf>
  </cellXfs>
  <cellStyles count="12">
    <cellStyle name="Normal" xfId="0" builtinId="0"/>
    <cellStyle name="Comma" xfId="15" builtinId="3"/>
    <cellStyle name="Comma [0]" xfId="16" builtinId="6"/>
    <cellStyle name="Currency" xfId="17" builtinId="4"/>
    <cellStyle name="Currency [0]" xfId="18" builtinId="7"/>
    <cellStyle name="Percent" xfId="19" builtinId="5"/>
    <cellStyle name="Angolo tabella pivot" xfId="20"/>
    <cellStyle name="Valore tabella pivot" xfId="21"/>
    <cellStyle name="Campo tabella pivot" xfId="22"/>
    <cellStyle name="Categoria tabella pivot" xfId="23"/>
    <cellStyle name="Titolo tabella pivot" xfId="24"/>
    <cellStyle name="Risultato tabella pivot" xfId="2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3CAC7"/>
      <rgbColor rgb="FF808080"/>
      <rgbColor rgb="FF9999FF"/>
      <rgbColor rgb="FF993366"/>
      <rgbColor rgb="FFFFFFCC"/>
      <rgbColor rgb="FFCCFFFF"/>
      <rgbColor rgb="FF660066"/>
      <rgbColor rgb="FFFF8080"/>
      <rgbColor rgb="FF0066CC"/>
      <rgbColor rgb="FFCCCCCC"/>
      <rgbColor rgb="FF000080"/>
      <rgbColor rgb="FFFF00FF"/>
      <rgbColor rgb="FFFFFF00"/>
      <rgbColor rgb="FF00FFFF"/>
      <rgbColor rgb="FF800080"/>
      <rgbColor rgb="FF800000"/>
      <rgbColor rgb="FF008080"/>
      <rgbColor rgb="FF0000FF"/>
      <rgbColor rgb="FF00CCFF"/>
      <rgbColor rgb="FFCCFFFF"/>
      <rgbColor rgb="FFDDDDDD"/>
      <rgbColor rgb="FFFFE994"/>
      <rgbColor rgb="FF99CCFF"/>
      <rgbColor rgb="FFFF99CC"/>
      <rgbColor rgb="FFCC99FF"/>
      <rgbColor rgb="FFFFCC99"/>
      <rgbColor rgb="FF3366FF"/>
      <rgbColor rgb="FF33CCCC"/>
      <rgbColor rgb="FF81D41A"/>
      <rgbColor rgb="FFFFCC00"/>
      <rgbColor rgb="FFFF860D"/>
      <rgbColor rgb="FFFF6600"/>
      <rgbColor rgb="FF666699"/>
      <rgbColor rgb="FFB2B2B2"/>
      <rgbColor rgb="FF003366"/>
      <rgbColor rgb="FF339966"/>
      <rgbColor rgb="FF003300"/>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sharedStrings" Target="sharedStrings.xml"/><Relationship Id="rId14" Type="http://schemas.openxmlformats.org/officeDocument/2006/relationships/pivotCacheDefinition" Target="pivotCache/pivotCacheDefinition1.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pivotCache/_rels/pivotCacheDefinition1.xml.rels><?xml version="1.0" encoding="UTF-8"?>
<Relationships xmlns="http://schemas.openxmlformats.org/package/2006/relationships"><Relationship Id="rId1" Type="http://schemas.openxmlformats.org/officeDocument/2006/relationships/pivotCacheRecords" Target="pivotCacheRecords1.xml"/>
</Relationships>
</file>

<file path=xl/pivotCache/pivotCacheDefinition1.xml><?xml version="1.0" encoding="utf-8"?>
<pivotCacheDefinition xmlns="http://schemas.openxmlformats.org/spreadsheetml/2006/main" xmlns:r="http://schemas.openxmlformats.org/officeDocument/2006/relationships" r:id="rId1" recordCount="1959" createdVersion="3">
  <cacheSource type="worksheet">
    <worksheetSource ref="A1:P1960" sheet="Base dati"/>
  </cacheSource>
  <cacheFields count="16">
    <cacheField name="Year (N)" numFmtId="0">
      <sharedItems containsSemiMixedTypes="0" containsString="0" containsNumber="1" containsInteger="1" minValue="2013" maxValue="2023" count="11">
        <n v="2013"/>
        <n v="2014"/>
        <n v="2015"/>
        <n v="2016"/>
        <n v="2017"/>
        <n v="2018"/>
        <n v="2019"/>
        <n v="2020"/>
        <n v="2021"/>
        <n v="2022"/>
        <n v="2023"/>
      </sharedItems>
    </cacheField>
    <cacheField name="ISO" numFmtId="0">
      <sharedItems count="180">
        <s v="AFG"/>
        <s v="AGO"/>
        <s v="ALB"/>
        <s v="AND"/>
        <s v="ARE"/>
        <s v="ARG"/>
        <s v="ARM"/>
        <s v="AUS"/>
        <s v="AUT"/>
        <s v="AZE"/>
        <s v="BDI"/>
        <s v="BEL"/>
        <s v="BEN"/>
        <s v="BFA"/>
        <s v="BGD"/>
        <s v="BGR"/>
        <s v="BHR"/>
        <s v="BIH"/>
        <s v="BLR"/>
        <s v="BLZ"/>
        <s v="BOL"/>
        <s v="BRA"/>
        <s v="BRN"/>
        <s v="BTN"/>
        <s v="BWA"/>
        <s v="CAF"/>
        <s v="CAN"/>
        <s v="CHE"/>
        <s v="CHL"/>
        <s v="CHN"/>
        <s v="CIV"/>
        <s v="CMR"/>
        <s v="COD"/>
        <s v="COG"/>
        <s v="COL"/>
        <s v="COM"/>
        <s v="CPV"/>
        <s v="CRI"/>
        <s v="CSS"/>
        <s v="CTU"/>
        <s v="CUB"/>
        <s v="CYP"/>
        <s v="CZE"/>
        <s v="DEU"/>
        <s v="DJI"/>
        <s v="DNK"/>
        <s v="DOM"/>
        <s v="DZA"/>
        <s v="ECU"/>
        <s v="EGY"/>
        <s v="ERI"/>
        <s v="ESP"/>
        <s v="EST"/>
        <s v="ETH"/>
        <s v="FIN"/>
        <s v="FJI"/>
        <s v="FRA"/>
        <s v="GAB"/>
        <s v="GBR"/>
        <s v="GEO"/>
        <s v="GHA"/>
        <s v="GIN"/>
        <s v="GMB"/>
        <s v="GNB"/>
        <s v="GNQ"/>
        <s v="GRC"/>
        <s v="GTM"/>
        <s v="GUY"/>
        <s v="HKG"/>
        <s v="HND"/>
        <s v="HRV"/>
        <s v="HTI"/>
        <s v="HUN"/>
        <s v="IDN"/>
        <s v="IND"/>
        <s v="IRL"/>
        <s v="IRN"/>
        <s v="IRQ"/>
        <s v="ISL"/>
        <s v="ISR"/>
        <s v="ITA"/>
        <s v="JAM"/>
        <s v="JOR"/>
        <s v="JPN"/>
        <s v="KAZ"/>
        <s v="KEN"/>
        <s v="KGZ"/>
        <s v="KHM"/>
        <s v="KOR"/>
        <s v="KWT"/>
        <s v="LAO"/>
        <s v="LBN"/>
        <s v="LBR"/>
        <s v="LBY"/>
        <s v="LIE"/>
        <s v="LKA"/>
        <s v="LSO"/>
        <s v="LTU"/>
        <s v="LUX"/>
        <s v="LVA"/>
        <s v="MAR"/>
        <s v="MDA"/>
        <s v="MDG"/>
        <s v="MDV"/>
        <s v="MEX"/>
        <s v="MKD"/>
        <s v="MLI"/>
        <s v="MLT"/>
        <s v="MMR"/>
        <s v="MNE"/>
        <s v="MNG"/>
        <s v="MOZ"/>
        <s v="MRT"/>
        <s v="MUS"/>
        <s v="MWI"/>
        <s v="MYS"/>
        <s v="NAM"/>
        <s v="NER"/>
        <s v="NGA"/>
        <s v="NIC"/>
        <s v="NLD"/>
        <s v="NOR"/>
        <s v="NPL"/>
        <s v="NZL"/>
        <s v="OMN"/>
        <s v="PAK"/>
        <s v="PAN"/>
        <s v="PER"/>
        <s v="PHL"/>
        <s v="PNG"/>
        <s v="POL"/>
        <s v="PRK"/>
        <s v="PRT"/>
        <s v="PRY"/>
        <s v="PSE"/>
        <s v="QAT"/>
        <s v="ROU"/>
        <s v="RUS"/>
        <s v="RWA"/>
        <s v="SAU"/>
        <s v="SDN"/>
        <s v="SEN"/>
        <s v="SGP"/>
        <s v="SLE"/>
        <s v="SLV"/>
        <s v="SOM"/>
        <s v="SRB"/>
        <s v="SSD"/>
        <s v="SUR"/>
        <s v="SVK"/>
        <s v="SVN"/>
        <s v="SWE"/>
        <s v="SWZ"/>
        <s v="SYC"/>
        <s v="SYR"/>
        <s v="TCD"/>
        <s v="TGO"/>
        <s v="THA"/>
        <s v="TJK"/>
        <s v="TKM"/>
        <s v="TLS"/>
        <s v="TON"/>
        <s v="TTO"/>
        <s v="TUN"/>
        <s v="TUR"/>
        <s v="TWN"/>
        <s v="TZA"/>
        <s v="UGA"/>
        <s v="UKR"/>
        <s v="URY"/>
        <s v="USA"/>
        <s v="UZB"/>
        <s v="VEN"/>
        <s v="VNM"/>
        <s v="WSM"/>
        <s v="XKX"/>
        <s v="YEM"/>
        <s v="ZAF"/>
        <s v="ZMB"/>
        <s v="ZWE"/>
      </sharedItems>
    </cacheField>
    <cacheField name="Score" numFmtId="0">
      <sharedItems containsSemiMixedTypes="0" containsString="0" containsNumber="1" minValue="11.13" maxValue="95.18" count="1602">
        <n v="11.13"/>
        <n v="13.92"/>
        <n v="14.18"/>
        <n v="14.56"/>
        <n v="15.02"/>
        <n v="15.14"/>
        <n v="15.17"/>
        <n v="15.76"/>
        <n v="15.8"/>
        <n v="15.81"/>
        <n v="16.08"/>
        <n v="16.1"/>
        <n v="16.24"/>
        <n v="16.5"/>
        <n v="16.56"/>
        <n v="16.6"/>
        <n v="16.75"/>
        <n v="18.04"/>
        <n v="18.51"/>
        <n v="18.55"/>
        <n v="18.65"/>
        <n v="18.72"/>
        <n v="19.04"/>
        <n v="19.17"/>
        <n v="19.19"/>
        <n v="19.62"/>
        <n v="19.74"/>
        <n v="19.97"/>
        <n v="20.78"/>
        <n v="20.86"/>
        <n v="21.08"/>
        <n v="21.28"/>
        <n v="21.38"/>
        <n v="21.47"/>
        <n v="21.52"/>
        <n v="21.54"/>
        <n v="21.71"/>
        <n v="21.72"/>
        <n v="22.34"/>
        <n v="22.71"/>
        <n v="22.96"/>
        <n v="22.97"/>
        <n v="23.22"/>
        <n v="23.27"/>
        <n v="24.58"/>
        <n v="24.81"/>
        <n v="24.95"/>
        <n v="25.01"/>
        <n v="25.03"/>
        <n v="25.07"/>
        <n v="25.17"/>
        <n v="25.29"/>
        <n v="25.73"/>
        <n v="25.82"/>
        <n v="26.04"/>
        <n v="26.11"/>
        <n v="26.41"/>
        <n v="26.44"/>
        <n v="26.45"/>
        <n v="26.6"/>
        <n v="26.81"/>
        <n v="26.93"/>
        <n v="27.09"/>
        <n v="27.22"/>
        <n v="27.3"/>
        <n v="27.32"/>
        <n v="27.37"/>
        <n v="27.43"/>
        <n v="27.47"/>
        <n v="27.55"/>
        <n v="27.64"/>
        <n v="27.66"/>
        <n v="27.68"/>
        <n v="27.69"/>
        <n v="27.71"/>
        <n v="27.86"/>
        <n v="28.12"/>
        <n v="28.22"/>
        <n v="28.25"/>
        <n v="28.26"/>
        <n v="28.36"/>
        <n v="28.42"/>
        <n v="28.59"/>
        <n v="28.64"/>
        <n v="28.75"/>
        <n v="28.78"/>
        <n v="28.87"/>
        <n v="28.94"/>
        <n v="28.96"/>
        <n v="28.98"/>
        <n v="29"/>
        <n v="29.08"/>
        <n v="29.1"/>
        <n v="29.14"/>
        <n v="29.23"/>
        <n v="29.37"/>
        <n v="29.44"/>
        <n v="29.46"/>
        <n v="29.66"/>
        <n v="29.77"/>
        <n v="29.79"/>
        <n v="29.94"/>
        <n v="30.23"/>
        <n v="30.59"/>
        <n v="30.78"/>
        <n v="30.97"/>
        <n v="31.1"/>
        <n v="32.01"/>
        <n v="32.05"/>
        <n v="32.43"/>
        <n v="32.6"/>
        <n v="32.65"/>
        <n v="32.74"/>
        <n v="32.78"/>
        <n v="32.8"/>
        <n v="32.93"/>
        <n v="32.94"/>
        <n v="33.37"/>
        <n v="33.48"/>
        <n v="33.53"/>
        <n v="33.59"/>
        <n v="33.64"/>
        <n v="33.71"/>
        <n v="33.77"/>
        <n v="33.89"/>
        <n v="33.97"/>
        <n v="33.98"/>
        <n v="34.05"/>
        <n v="34.12"/>
        <n v="34.2"/>
        <n v="34.61"/>
        <n v="34.65"/>
        <n v="34.77"/>
        <n v="34.88"/>
        <n v="35.19"/>
        <n v="35.31"/>
        <n v="35.51"/>
        <n v="35.59"/>
        <n v="35.72"/>
        <n v="35.75"/>
        <n v="35.87"/>
        <n v="35.99"/>
        <n v="36.06"/>
        <n v="36.19"/>
        <n v="36.62"/>
        <n v="36.63"/>
        <n v="36.64"/>
        <n v="36.66"/>
        <n v="36.87"/>
        <n v="36.96"/>
        <n v="36.99"/>
        <n v="37.09"/>
        <n v="37.17"/>
        <n v="37.25"/>
        <n v="37.27"/>
        <n v="37.65"/>
        <n v="37.77"/>
        <n v="37.78"/>
        <n v="37.86"/>
        <n v="37.87"/>
        <n v="37.99"/>
        <n v="38.27"/>
        <n v="38.34"/>
        <n v="38.69"/>
        <n v="38.82"/>
        <n v="38.84"/>
        <n v="38.85"/>
        <n v="38.86"/>
        <n v="38.9"/>
        <n v="38.99"/>
        <n v="39.06"/>
        <n v="39.15"/>
        <n v="39.16"/>
        <n v="39.29"/>
        <n v="39.4"/>
        <n v="39.61"/>
        <n v="39.62"/>
        <n v="39.72"/>
        <n v="39.75"/>
        <n v="39.87"/>
        <n v="39.93"/>
        <n v="39.95"/>
        <n v="40.22"/>
        <n v="40.26"/>
        <n v="40.27"/>
        <n v="40.28"/>
        <n v="40.59"/>
        <n v="40.83"/>
        <n v="40.87"/>
        <n v="40.96"/>
        <n v="41"/>
        <n v="41.12"/>
        <n v="41.23"/>
        <n v="41.25"/>
        <n v="41.31"/>
        <n v="41.52"/>
        <n v="41.59"/>
        <n v="41.64"/>
        <n v="41.65"/>
        <n v="41.7"/>
        <n v="41.74"/>
        <n v="41.75"/>
        <n v="41.84"/>
        <n v="42.02"/>
        <n v="42.11"/>
        <n v="42.13"/>
        <n v="42.43"/>
        <n v="42.53"/>
        <n v="42.76"/>
        <n v="42.79"/>
        <n v="42.99"/>
        <n v="43.12"/>
        <n v="43.16"/>
        <n v="43.18"/>
        <n v="43.19"/>
        <n v="43.21"/>
        <n v="43.28"/>
        <n v="43.41"/>
        <n v="43.43"/>
        <n v="43.44"/>
        <n v="43.48"/>
        <n v="43.53"/>
        <n v="43.6"/>
        <n v="43.62"/>
        <n v="43.69"/>
        <n v="43.83"/>
        <n v="43.96"/>
        <n v="44.01"/>
        <n v="44.02"/>
        <n v="44.2"/>
        <n v="44.22"/>
        <n v="44.23"/>
        <n v="44.24"/>
        <n v="44.27"/>
        <n v="44.33"/>
        <n v="44.43"/>
        <n v="44.46"/>
        <n v="44.48"/>
        <n v="44.53"/>
        <n v="44.54"/>
        <n v="44.55"/>
        <n v="44.63"/>
        <n v="44.66"/>
        <n v="44.67"/>
        <n v="44.74"/>
        <n v="44.77"/>
        <n v="44.8"/>
        <n v="44.86"/>
        <n v="44.92"/>
        <n v="44.94"/>
        <n v="45.06"/>
        <n v="45.14"/>
        <n v="45.18"/>
        <n v="45.23"/>
        <n v="45.39"/>
        <n v="45.42"/>
        <n v="45.45"/>
        <n v="45.53"/>
        <n v="45.55"/>
        <n v="45.58"/>
        <n v="45.59"/>
        <n v="45.65"/>
        <n v="45.68"/>
        <n v="45.73"/>
        <n v="45.74"/>
        <n v="45.85"/>
        <n v="45.87"/>
        <n v="45.89"/>
        <n v="45.9"/>
        <n v="45.97"/>
        <n v="45.98"/>
        <n v="45.99"/>
        <n v="46.08"/>
        <n v="46.15"/>
        <n v="46.21"/>
        <n v="46.28"/>
        <n v="46.35"/>
        <n v="46.42"/>
        <n v="46.48"/>
        <n v="46.5"/>
        <n v="46.54"/>
        <n v="46.58"/>
        <n v="46.79"/>
        <n v="46.93"/>
        <n v="47.02"/>
        <n v="47.04"/>
        <n v="47.06"/>
        <n v="47.07"/>
        <n v="47.1"/>
        <n v="47.11"/>
        <n v="47.13"/>
        <n v="47.18"/>
        <n v="47.19"/>
        <n v="47.33"/>
        <n v="47.4"/>
        <n v="47.41"/>
        <n v="47.57"/>
        <n v="47.58"/>
        <n v="47.63"/>
        <n v="47.66"/>
        <n v="47.7"/>
        <n v="47.88"/>
        <n v="47.94"/>
        <n v="47.98"/>
        <n v="48.11"/>
        <n v="48.12"/>
        <n v="48.17"/>
        <n v="48.28"/>
        <n v="48.29"/>
        <n v="48.3"/>
        <n v="48.34"/>
        <n v="48.39"/>
        <n v="48.4"/>
        <n v="48.52"/>
        <n v="48.54"/>
        <n v="48.55"/>
        <n v="48.59"/>
        <n v="48.66"/>
        <n v="48.69"/>
        <n v="48.73"/>
        <n v="48.9"/>
        <n v="49.03"/>
        <n v="49.05"/>
        <n v="49.1"/>
        <n v="49.18"/>
        <n v="49.24"/>
        <n v="49.26"/>
        <n v="49.27"/>
        <n v="49.34"/>
        <n v="49.54"/>
        <n v="49.56"/>
        <n v="49.66"/>
        <n v="49.69"/>
        <n v="49.72"/>
        <n v="49.73"/>
        <n v="49.83"/>
        <n v="49.89"/>
        <n v="49.91"/>
        <n v="49.94"/>
        <n v="49.98"/>
        <n v="50.04"/>
        <n v="50.09"/>
        <n v="50.11"/>
        <n v="50.15"/>
        <n v="50.21"/>
        <n v="50.25"/>
        <n v="50.29"/>
        <n v="50.35"/>
        <n v="50.46"/>
        <n v="50.53"/>
        <n v="50.55"/>
        <n v="50.62"/>
        <n v="50.63"/>
        <n v="50.65"/>
        <n v="50.67"/>
        <n v="50.9"/>
        <n v="50.91"/>
        <n v="50.97"/>
        <n v="51.03"/>
        <n v="51.08"/>
        <n v="51.09"/>
        <n v="51.15"/>
        <n v="51.29"/>
        <n v="51.34"/>
        <n v="51.36"/>
        <n v="51.38"/>
        <n v="51.41"/>
        <n v="51.47"/>
        <n v="51.48"/>
        <n v="51.55"/>
        <n v="51.64"/>
        <n v="51.65"/>
        <n v="51.8"/>
        <n v="51.84"/>
        <n v="52.02"/>
        <n v="52.14"/>
        <n v="52.18"/>
        <n v="52.24"/>
        <n v="52.27"/>
        <n v="52.29"/>
        <n v="52.4"/>
        <n v="52.43"/>
        <n v="52.44"/>
        <n v="52.59"/>
        <n v="52.66"/>
        <n v="52.72"/>
        <n v="52.73"/>
        <n v="52.74"/>
        <n v="53.11"/>
        <n v="53.12"/>
        <n v="53.14"/>
        <n v="53.16"/>
        <n v="53.22"/>
        <n v="53.24"/>
        <n v="53.29"/>
        <n v="53.3"/>
        <n v="53.43"/>
        <n v="53.44"/>
        <n v="53.47"/>
        <n v="53.58"/>
        <n v="53.66"/>
        <n v="53.73"/>
        <n v="53.86"/>
        <n v="53.97"/>
        <n v="54.01"/>
        <n v="54.06"/>
        <n v="54.09"/>
        <n v="54.1"/>
        <n v="54.13"/>
        <n v="54.17"/>
        <n v="54.22"/>
        <n v="54.25"/>
        <n v="54.33"/>
        <n v="54.34"/>
        <n v="54.35"/>
        <n v="54.36"/>
        <n v="54.48"/>
        <n v="54.52"/>
        <n v="54.54"/>
        <n v="54.55"/>
        <n v="54.56"/>
        <n v="54.67"/>
        <n v="54.7"/>
        <n v="54.77"/>
        <n v="54.78"/>
        <n v="54.83"/>
        <n v="54.85"/>
        <n v="54.87"/>
        <n v="54.91"/>
        <n v="54.96"/>
        <n v="55.03"/>
        <n v="55.04"/>
        <n v="55.06"/>
        <n v="55.08"/>
        <n v="55.13"/>
        <n v="55.2"/>
        <n v="55.23"/>
        <n v="55.24"/>
        <n v="55.28"/>
        <n v="55.29"/>
        <n v="55.31"/>
        <n v="55.32"/>
        <n v="55.33"/>
        <n v="55.34"/>
        <n v="55.36"/>
        <n v="55.38"/>
        <n v="55.4"/>
        <n v="55.47"/>
        <n v="55.5"/>
        <n v="55.51"/>
        <n v="55.52"/>
        <n v="55.66"/>
        <n v="55.69"/>
        <n v="55.71"/>
        <n v="55.74"/>
        <n v="55.76"/>
        <n v="55.82"/>
        <n v="55.84"/>
        <n v="55.89"/>
        <n v="55.9"/>
        <n v="55.91"/>
        <n v="55.96"/>
        <n v="56"/>
        <n v="56.02"/>
        <n v="56.06"/>
        <n v="56.09"/>
        <n v="56.13"/>
        <n v="56.18"/>
        <n v="56.22"/>
        <n v="56.25"/>
        <n v="56.26"/>
        <n v="56.31"/>
        <n v="56.37"/>
        <n v="56.41"/>
        <n v="56.45"/>
        <n v="56.46"/>
        <n v="56.57"/>
        <n v="56.58"/>
        <n v="56.63"/>
        <n v="56.66"/>
        <n v="56.68"/>
        <n v="56.71"/>
        <n v="56.72"/>
        <n v="56.76"/>
        <n v="56.82"/>
        <n v="56.83"/>
        <n v="56.85"/>
        <n v="56.87"/>
        <n v="56.88"/>
        <n v="56.89"/>
        <n v="56.91"/>
        <n v="56.93"/>
        <n v="56.96"/>
        <n v="57.04"/>
        <n v="57.05"/>
        <n v="57.06"/>
        <n v="57.07"/>
        <n v="57.1"/>
        <n v="57.11"/>
        <n v="57.12"/>
        <n v="57.13"/>
        <n v="57.17"/>
        <n v="57.18"/>
        <n v="57.22"/>
        <n v="57.27"/>
        <n v="57.31"/>
        <n v="57.34"/>
        <n v="57.36"/>
        <n v="57.38"/>
        <n v="57.4"/>
        <n v="57.42"/>
        <n v="57.47"/>
        <n v="57.49"/>
        <n v="57.56"/>
        <n v="57.57"/>
        <n v="57.58"/>
        <n v="57.77"/>
        <n v="57.8"/>
        <n v="57.86"/>
        <n v="57.89"/>
        <n v="57.92"/>
        <n v="57.93"/>
        <n v="57.99"/>
        <n v="58.02"/>
        <n v="58.06"/>
        <n v="58.08"/>
        <n v="58.1"/>
        <n v="58.12"/>
        <n v="58.17"/>
        <n v="58.18"/>
        <n v="58.19"/>
        <n v="58.28"/>
        <n v="58.29"/>
        <n v="58.31"/>
        <n v="58.34"/>
        <n v="58.36"/>
        <n v="58.41"/>
        <n v="58.49"/>
        <n v="58.53"/>
        <n v="58.56"/>
        <n v="58.57"/>
        <n v="58.63"/>
        <n v="58.64"/>
        <n v="58.67"/>
        <n v="58.78"/>
        <n v="58.79"/>
        <n v="58.81"/>
        <n v="58.92"/>
        <n v="58.95"/>
        <n v="58.97"/>
        <n v="58.99"/>
        <n v="59.01"/>
        <n v="59.03"/>
        <n v="59.05"/>
        <n v="59.08"/>
        <n v="59.12"/>
        <n v="59.14"/>
        <n v="59.16"/>
        <n v="59.17"/>
        <n v="59.25"/>
        <n v="59.27"/>
        <n v="59.3"/>
        <n v="59.31"/>
        <n v="59.33"/>
        <n v="59.39"/>
        <n v="59.41"/>
        <n v="59.42"/>
        <n v="59.45"/>
        <n v="59.47"/>
        <n v="59.5"/>
        <n v="59.51"/>
        <n v="59.54"/>
        <n v="59.55"/>
        <n v="59.57"/>
        <n v="59.58"/>
        <n v="59.59"/>
        <n v="59.62"/>
        <n v="59.66"/>
        <n v="59.75"/>
        <n v="59.76"/>
        <n v="59.78"/>
        <n v="59.8"/>
        <n v="59.81"/>
        <n v="59.82"/>
        <n v="59.83"/>
        <n v="59.84"/>
        <n v="59.89"/>
        <n v="59.93"/>
        <n v="60.02"/>
        <n v="60.07"/>
        <n v="60.09"/>
        <n v="60.11"/>
        <n v="60.16"/>
        <n v="60.17"/>
        <n v="60.28"/>
        <n v="60.3"/>
        <n v="60.31"/>
        <n v="60.32"/>
        <n v="60.34"/>
        <n v="60.37"/>
        <n v="60.39"/>
        <n v="60.42"/>
        <n v="60.43"/>
        <n v="60.51"/>
        <n v="60.53"/>
        <n v="60.54"/>
        <n v="60.58"/>
        <n v="60.61"/>
        <n v="60.67"/>
        <n v="60.7"/>
        <n v="60.73"/>
        <n v="60.81"/>
        <n v="60.9"/>
        <n v="60.92"/>
        <n v="60.96"/>
        <n v="61.08"/>
        <n v="61.17"/>
        <n v="61.19"/>
        <n v="61.31"/>
        <n v="61.32"/>
        <n v="61.4"/>
        <n v="61.51"/>
        <n v="61.53"/>
        <n v="61.55"/>
        <n v="61.57"/>
        <n v="61.64"/>
        <n v="61.65"/>
        <n v="61.69"/>
        <n v="61.73"/>
        <n v="61.75"/>
        <n v="61.79"/>
        <n v="61.82"/>
        <n v="61.85"/>
        <n v="61.87"/>
        <n v="61.88"/>
        <n v="61.96"/>
        <n v="61.97"/>
        <n v="61.98"/>
        <n v="62.05"/>
        <n v="62.06"/>
        <n v="62.08"/>
        <n v="62.14"/>
        <n v="62.16"/>
        <n v="62.2"/>
        <n v="62.25"/>
        <n v="62.3"/>
        <n v="62.52"/>
        <n v="62.55"/>
        <n v="62.56"/>
        <n v="62.59"/>
        <n v="62.6"/>
        <n v="62.64"/>
        <n v="62.67"/>
        <n v="62.71"/>
        <n v="62.72"/>
        <n v="62.77"/>
        <n v="62.78"/>
        <n v="62.8"/>
        <n v="62.83"/>
        <n v="62.86"/>
        <n v="62.93"/>
        <n v="62.96"/>
        <n v="62.98"/>
        <n v="63"/>
        <n v="63.06"/>
        <n v="63.07"/>
        <n v="63.08"/>
        <n v="63.18"/>
        <n v="63.21"/>
        <n v="63.23"/>
        <n v="63.24"/>
        <n v="63.26"/>
        <n v="63.27"/>
        <n v="63.29"/>
        <n v="63.32"/>
        <n v="63.37"/>
        <n v="63.39"/>
        <n v="63.44"/>
        <n v="63.45"/>
        <n v="63.46"/>
        <n v="63.5"/>
        <n v="63.52"/>
        <n v="63.57"/>
        <n v="63.62"/>
        <n v="63.67"/>
        <n v="63.71"/>
        <n v="63.72"/>
        <n v="63.74"/>
        <n v="63.75"/>
        <n v="63.8"/>
        <n v="63.81"/>
        <n v="63.83"/>
        <n v="63.84"/>
        <n v="63.85"/>
        <n v="63.88"/>
        <n v="63.91"/>
        <n v="63.95"/>
        <n v="63.96"/>
        <n v="63.97"/>
        <n v="64.03"/>
        <n v="64.06"/>
        <n v="64.1"/>
        <n v="64.16"/>
        <n v="64.19"/>
        <n v="64.25"/>
        <n v="64.26"/>
        <n v="64.29"/>
        <n v="64.34"/>
        <n v="64.36"/>
        <n v="64.37"/>
        <n v="64.4"/>
        <n v="64.47"/>
        <n v="64.53"/>
        <n v="64.55"/>
        <n v="64.58"/>
        <n v="64.59"/>
        <n v="64.61"/>
        <n v="64.62"/>
        <n v="64.63"/>
        <n v="64.64"/>
        <n v="64.65"/>
        <n v="64.75"/>
        <n v="64.77"/>
        <n v="64.78"/>
        <n v="64.89"/>
        <n v="64.9"/>
        <n v="64.92"/>
        <n v="64.94"/>
        <n v="64.99"/>
        <n v="65.04"/>
        <n v="65.07"/>
        <n v="65.13"/>
        <n v="65.14"/>
        <n v="65.17"/>
        <n v="65.22"/>
        <n v="65.31"/>
        <n v="65.37"/>
        <n v="65.38"/>
        <n v="65.39"/>
        <n v="65.43"/>
        <n v="65.54"/>
        <n v="65.56"/>
        <n v="65.64"/>
        <n v="65.65"/>
        <n v="65.66"/>
        <n v="65.67"/>
        <n v="65.68"/>
        <n v="65.7"/>
        <n v="65.73"/>
        <n v="65.76"/>
        <n v="65.83"/>
        <n v="65.88"/>
        <n v="65.89"/>
        <n v="65.91"/>
        <n v="65.93"/>
        <n v="65.94"/>
        <n v="65.95"/>
        <n v="65.97"/>
        <n v="66.07"/>
        <n v="66.08"/>
        <n v="66.12"/>
        <n v="66.14"/>
        <n v="66.16"/>
        <n v="66.17"/>
        <n v="66.21"/>
        <n v="66.26"/>
        <n v="66.28"/>
        <n v="66.35"/>
        <n v="66.36"/>
        <n v="66.37"/>
        <n v="66.39"/>
        <n v="66.4"/>
        <n v="66.42"/>
        <n v="66.48"/>
        <n v="66.5"/>
        <n v="66.51"/>
        <n v="66.54"/>
        <n v="66.6"/>
        <n v="66.64"/>
        <n v="66.66"/>
        <n v="66.71"/>
        <n v="66.79"/>
        <n v="66.81"/>
        <n v="66.84"/>
        <n v="66.85"/>
        <n v="66.87"/>
        <n v="66.88"/>
        <n v="66.89"/>
        <n v="66.92"/>
        <n v="66.98"/>
        <n v="66.99"/>
        <n v="67"/>
        <n v="67.03"/>
        <n v="67.04"/>
        <n v="67.05"/>
        <n v="67.07"/>
        <n v="67.09"/>
        <n v="67.14"/>
        <n v="67.17"/>
        <n v="67.18"/>
        <n v="67.2"/>
        <n v="67.21"/>
        <n v="67.25"/>
        <n v="67.26"/>
        <n v="67.29"/>
        <n v="67.31"/>
        <n v="67.32"/>
        <n v="67.34"/>
        <n v="67.35"/>
        <n v="67.37"/>
        <n v="67.38"/>
        <n v="67.41"/>
        <n v="67.42"/>
        <n v="67.43"/>
        <n v="67.44"/>
        <n v="67.46"/>
        <n v="67.48"/>
        <n v="67.5"/>
        <n v="67.54"/>
        <n v="67.55"/>
        <n v="67.56"/>
        <n v="67.57"/>
        <n v="67.6"/>
        <n v="67.62"/>
        <n v="67.63"/>
        <n v="67.64"/>
        <n v="67.66"/>
        <n v="67.68"/>
        <n v="67.75"/>
        <n v="67.78"/>
        <n v="67.8"/>
        <n v="67.84"/>
        <n v="67.88"/>
        <n v="67.91"/>
        <n v="67.93"/>
        <n v="67.94"/>
        <n v="67.95"/>
        <n v="67.97"/>
        <n v="67.98"/>
        <n v="68.05"/>
        <n v="68.07"/>
        <n v="68.09"/>
        <n v="68.1"/>
        <n v="68.11"/>
        <n v="68.12"/>
        <n v="68.13"/>
        <n v="68.16"/>
        <n v="68.19"/>
        <n v="68.22"/>
        <n v="68.24"/>
        <n v="68.26"/>
        <n v="68.29"/>
        <n v="68.3"/>
        <n v="68.31"/>
        <n v="68.32"/>
        <n v="68.33"/>
        <n v="68.34"/>
        <n v="68.35"/>
        <n v="68.37"/>
        <n v="68.38"/>
        <n v="68.39"/>
        <n v="68.4"/>
        <n v="68.44"/>
        <n v="68.45"/>
        <n v="68.46"/>
        <n v="68.51"/>
        <n v="68.54"/>
        <n v="68.58"/>
        <n v="68.62"/>
        <n v="68.65"/>
        <n v="68.67"/>
        <n v="68.68"/>
        <n v="68.71"/>
        <n v="68.72"/>
        <n v="68.76"/>
        <n v="68.79"/>
        <n v="68.8"/>
        <n v="68.81"/>
        <n v="68.82"/>
        <n v="68.83"/>
        <n v="68.84"/>
        <n v="68.85"/>
        <n v="68.88"/>
        <n v="68.9"/>
        <n v="68.95"/>
        <n v="68.96"/>
        <n v="68.97"/>
        <n v="68.99"/>
        <n v="69"/>
        <n v="69.02"/>
        <n v="69.04"/>
        <n v="69.05"/>
        <n v="69.06"/>
        <n v="69.08"/>
        <n v="69.09"/>
        <n v="69.1"/>
        <n v="69.11"/>
        <n v="69.12"/>
        <n v="69.14"/>
        <n v="69.16"/>
        <n v="69.18"/>
        <n v="69.19"/>
        <n v="69.2"/>
        <n v="69.22"/>
        <n v="69.24"/>
        <n v="69.25"/>
        <n v="69.27"/>
        <n v="69.29"/>
        <n v="69.3"/>
        <n v="69.31"/>
        <n v="69.35"/>
        <n v="69.38"/>
        <n v="69.4"/>
        <n v="69.41"/>
        <n v="69.44"/>
        <n v="69.51"/>
        <n v="69.54"/>
        <n v="69.55"/>
        <n v="69.56"/>
        <n v="69.58"/>
        <n v="69.59"/>
        <n v="69.62"/>
        <n v="69.63"/>
        <n v="69.64"/>
        <n v="69.65"/>
        <n v="69.67"/>
        <n v="69.68"/>
        <n v="69.69"/>
        <n v="69.7"/>
        <n v="69.72"/>
        <n v="69.73"/>
        <n v="69.74"/>
        <n v="69.75"/>
        <n v="69.77"/>
        <n v="69.78"/>
        <n v="69.8"/>
        <n v="69.81"/>
        <n v="69.83"/>
        <n v="69.84"/>
        <n v="69.85"/>
        <n v="69.91"/>
        <n v="69.92"/>
        <n v="69.95"/>
        <n v="69.97"/>
        <n v="69.99"/>
        <n v="70.01"/>
        <n v="70.02"/>
        <n v="70.06"/>
        <n v="70.07"/>
        <n v="70.08"/>
        <n v="70.1"/>
        <n v="70.11"/>
        <n v="70.12"/>
        <n v="70.16"/>
        <n v="70.18"/>
        <n v="70.19"/>
        <n v="70.21"/>
        <n v="70.22"/>
        <n v="70.23"/>
        <n v="70.26"/>
        <n v="70.3"/>
        <n v="70.31"/>
        <n v="70.33"/>
        <n v="70.35"/>
        <n v="70.39"/>
        <n v="70.41"/>
        <n v="70.42"/>
        <n v="70.46"/>
        <n v="70.47"/>
        <n v="70.48"/>
        <n v="70.49"/>
        <n v="70.51"/>
        <n v="70.54"/>
        <n v="70.55"/>
        <n v="70.56"/>
        <n v="70.59"/>
        <n v="70.61"/>
        <n v="70.62"/>
        <n v="70.63"/>
        <n v="70.64"/>
        <n v="70.66"/>
        <n v="70.67"/>
        <n v="70.68"/>
        <n v="70.74"/>
        <n v="70.76"/>
        <n v="70.81"/>
        <n v="70.83"/>
        <n v="70.87"/>
        <n v="70.89"/>
        <n v="70.91"/>
        <n v="70.92"/>
        <n v="70.93"/>
        <n v="70.95"/>
        <n v="70.96"/>
        <n v="70.97"/>
        <n v="70.98"/>
        <n v="70.99"/>
        <n v="71"/>
        <n v="71.01"/>
        <n v="71.02"/>
        <n v="71.03"/>
        <n v="71.05"/>
        <n v="71.06"/>
        <n v="71.07"/>
        <n v="71.1"/>
        <n v="71.11"/>
        <n v="71.12"/>
        <n v="71.13"/>
        <n v="71.14"/>
        <n v="71.16"/>
        <n v="71.17"/>
        <n v="71.18"/>
        <n v="71.2"/>
        <n v="71.21"/>
        <n v="71.22"/>
        <n v="71.23"/>
        <n v="71.26"/>
        <n v="71.28"/>
        <n v="71.29"/>
        <n v="71.3"/>
        <n v="71.31"/>
        <n v="71.33"/>
        <n v="71.34"/>
        <n v="71.35"/>
        <n v="71.36"/>
        <n v="71.38"/>
        <n v="71.39"/>
        <n v="71.4"/>
        <n v="71.41"/>
        <n v="71.42"/>
        <n v="71.49"/>
        <n v="71.5"/>
        <n v="71.51"/>
        <n v="71.53"/>
        <n v="71.54"/>
        <n v="71.55"/>
        <n v="71.56"/>
        <n v="71.57"/>
        <n v="71.58"/>
        <n v="71.64"/>
        <n v="71.66"/>
        <n v="71.67"/>
        <n v="71.69"/>
        <n v="71.7"/>
        <n v="71.71"/>
        <n v="71.72"/>
        <n v="71.75"/>
        <n v="71.76"/>
        <n v="71.77"/>
        <n v="71.8"/>
        <n v="71.82"/>
        <n v="71.83"/>
        <n v="71.88"/>
        <n v="71.91"/>
        <n v="71.95"/>
        <n v="71.96"/>
        <n v="71.99"/>
        <n v="72"/>
        <n v="72.01"/>
        <n v="72.03"/>
        <n v="72.04"/>
        <n v="72.05"/>
        <n v="72.06"/>
        <n v="72.07"/>
        <n v="72.08"/>
        <n v="72.09"/>
        <n v="72.1"/>
        <n v="72.11"/>
        <n v="72.15"/>
        <n v="72.17"/>
        <n v="72.2"/>
        <n v="72.22"/>
        <n v="72.23"/>
        <n v="72.24"/>
        <n v="72.3"/>
        <n v="72.31"/>
        <n v="72.32"/>
        <n v="72.34"/>
        <n v="72.39"/>
        <n v="72.4"/>
        <n v="72.49"/>
        <n v="72.5"/>
        <n v="72.56"/>
        <n v="72.57"/>
        <n v="72.59"/>
        <n v="72.6"/>
        <n v="72.63"/>
        <n v="72.66"/>
        <n v="72.69"/>
        <n v="72.7"/>
        <n v="72.73"/>
        <n v="72.74"/>
        <n v="72.76"/>
        <n v="72.79"/>
        <n v="72.8"/>
        <n v="72.82"/>
        <n v="72.83"/>
        <n v="72.92"/>
        <n v="72.93"/>
        <n v="72.96"/>
        <n v="73.05"/>
        <n v="73.12"/>
        <n v="73.14"/>
        <n v="73.18"/>
        <n v="73.2"/>
        <n v="73.21"/>
        <n v="73.24"/>
        <n v="73.27"/>
        <n v="73.28"/>
        <n v="73.29"/>
        <n v="73.3"/>
        <n v="73.32"/>
        <n v="73.33"/>
        <n v="73.36"/>
        <n v="73.37"/>
        <n v="73.39"/>
        <n v="73.41"/>
        <n v="73.45"/>
        <n v="73.47"/>
        <n v="73.51"/>
        <n v="73.53"/>
        <n v="73.55"/>
        <n v="73.59"/>
        <n v="73.64"/>
        <n v="73.65"/>
        <n v="73.74"/>
        <n v="73.75"/>
        <n v="73.76"/>
        <n v="73.77"/>
        <n v="73.8"/>
        <n v="73.81"/>
        <n v="73.84"/>
        <n v="73.88"/>
        <n v="73.89"/>
        <n v="73.91"/>
        <n v="73.95"/>
        <n v="73.98"/>
        <n v="73.99"/>
        <n v="74.08"/>
        <n v="74.09"/>
        <n v="74.13"/>
        <n v="74.19"/>
        <n v="74.2"/>
        <n v="74.28"/>
        <n v="74.31"/>
        <n v="74.32"/>
        <n v="74.33"/>
        <n v="74.34"/>
        <n v="74.35"/>
        <n v="74.39"/>
        <n v="74.4"/>
        <n v="74.46"/>
        <n v="74.59"/>
        <n v="74.65"/>
        <n v="74.7"/>
        <n v="74.71"/>
        <n v="74.73"/>
        <n v="74.75"/>
        <n v="74.78"/>
        <n v="74.83"/>
        <n v="74.91"/>
        <n v="74.92"/>
        <n v="74.93"/>
        <n v="74.95"/>
        <n v="75.02"/>
        <n v="75.03"/>
        <n v="75.05"/>
        <n v="75.06"/>
        <n v="75.07"/>
        <n v="75.09"/>
        <n v="75.1"/>
        <n v="75.11"/>
        <n v="75.12"/>
        <n v="75.17"/>
        <n v="75.24"/>
        <n v="75.26"/>
        <n v="75.3"/>
        <n v="75.34"/>
        <n v="75.37"/>
        <n v="75.38"/>
        <n v="75.41"/>
        <n v="75.44"/>
        <n v="75.45"/>
        <n v="75.47"/>
        <n v="75.48"/>
        <n v="75.52"/>
        <n v="75.54"/>
        <n v="75.55"/>
        <n v="75.56"/>
        <n v="75.59"/>
        <n v="75.63"/>
        <n v="75.67"/>
        <n v="75.71"/>
        <n v="75.72"/>
        <n v="75.84"/>
        <n v="75.88"/>
        <n v="75.89"/>
        <n v="75.91"/>
        <n v="75.97"/>
        <n v="76.01"/>
        <n v="76.07"/>
        <n v="76.11"/>
        <n v="76.12"/>
        <n v="76.14"/>
        <n v="76.15"/>
        <n v="76.16"/>
        <n v="76.17"/>
        <n v="76.18"/>
        <n v="76.21"/>
        <n v="76.24"/>
        <n v="76.25"/>
        <n v="76.27"/>
        <n v="76.3"/>
        <n v="76.31"/>
        <n v="76.34"/>
        <n v="76.35"/>
        <n v="76.41"/>
        <n v="76.42"/>
        <n v="76.43"/>
        <n v="76.44"/>
        <n v="76.46"/>
        <n v="76.47"/>
        <n v="76.49"/>
        <n v="76.51"/>
        <n v="76.52"/>
        <n v="76.53"/>
        <n v="76.54"/>
        <n v="76.57"/>
        <n v="76.61"/>
        <n v="76.62"/>
        <n v="76.63"/>
        <n v="76.64"/>
        <n v="76.67"/>
        <n v="76.68"/>
        <n v="76.7"/>
        <n v="76.71"/>
        <n v="76.72"/>
        <n v="76.74"/>
        <n v="76.75"/>
        <n v="76.77"/>
        <n v="76.78"/>
        <n v="76.81"/>
        <n v="76.83"/>
        <n v="76.88"/>
        <n v="76.9"/>
        <n v="76.92"/>
        <n v="76.95"/>
        <n v="76.98"/>
        <n v="77"/>
        <n v="77.03"/>
        <n v="77.07"/>
        <n v="77.08"/>
        <n v="77.09"/>
        <n v="77.11"/>
        <n v="77.14"/>
        <n v="77.21"/>
        <n v="77.28"/>
        <n v="77.3"/>
        <n v="77.31"/>
        <n v="77.33"/>
        <n v="77.34"/>
        <n v="77.36"/>
        <n v="77.4"/>
        <n v="77.51"/>
        <n v="77.59"/>
        <n v="77.61"/>
        <n v="77.62"/>
        <n v="77.68"/>
        <n v="77.69"/>
        <n v="77.74"/>
        <n v="77.76"/>
        <n v="77.77"/>
        <n v="77.79"/>
        <n v="77.8"/>
        <n v="77.81"/>
        <n v="77.84"/>
        <n v="77.93"/>
        <n v="77.94"/>
        <n v="77.98"/>
        <n v="78.01"/>
        <n v="78.08"/>
        <n v="78.11"/>
        <n v="78.13"/>
        <n v="78.24"/>
        <n v="78.26"/>
        <n v="78.3"/>
        <n v="78.31"/>
        <n v="78.37"/>
        <n v="78.4"/>
        <n v="78.41"/>
        <n v="78.43"/>
        <n v="78.45"/>
        <n v="78.51"/>
        <n v="78.53"/>
        <n v="78.6"/>
        <n v="78.63"/>
        <n v="78.67"/>
        <n v="78.68"/>
        <n v="78.71"/>
        <n v="78.72"/>
        <n v="78.76"/>
        <n v="78.81"/>
        <n v="78.85"/>
        <n v="78.86"/>
        <n v="78.9"/>
        <n v="78.97"/>
        <n v="79.17"/>
        <n v="79.19"/>
        <n v="79.31"/>
        <n v="79.37"/>
        <n v="79.38"/>
        <n v="79.39"/>
        <n v="79.45"/>
        <n v="79.47"/>
        <n v="79.49"/>
        <n v="79.5"/>
        <n v="79.51"/>
        <n v="79.55"/>
        <n v="79.56"/>
        <n v="79.61"/>
        <n v="79.62"/>
        <n v="79.69"/>
        <n v="79.74"/>
        <n v="79.76"/>
        <n v="79.79"/>
        <n v="79.81"/>
        <n v="79.85"/>
        <n v="79.88"/>
        <n v="79.91"/>
        <n v="80"/>
        <n v="80.05"/>
        <n v="80.07"/>
        <n v="80.08"/>
        <n v="80.13"/>
        <n v="80.15"/>
        <n v="80.18"/>
        <n v="80.19"/>
        <n v="80.2"/>
        <n v="80.21"/>
        <n v="80.28"/>
        <n v="80.37"/>
        <n v="80.47"/>
        <n v="80.48"/>
        <n v="80.51"/>
        <n v="80.54"/>
        <n v="80.74"/>
        <n v="80.75"/>
        <n v="80.76"/>
        <n v="80.77"/>
        <n v="80.8"/>
        <n v="80.91"/>
        <n v="81.05"/>
        <n v="81.2"/>
        <n v="81.31"/>
        <n v="81.38"/>
        <n v="81.44"/>
        <n v="81.46"/>
        <n v="81.59"/>
        <n v="81.64"/>
        <n v="81.74"/>
        <n v="81.75"/>
        <n v="81.76"/>
        <n v="81.78"/>
        <n v="81.8"/>
        <n v="81.81"/>
        <n v="81.84"/>
        <n v="81.88"/>
        <n v="81.89"/>
        <n v="81.91"/>
        <n v="81.98"/>
        <n v="82.04"/>
        <n v="82.05"/>
        <n v="82.15"/>
        <n v="82.16"/>
        <n v="82.27"/>
        <n v="82.33"/>
        <n v="82.44"/>
        <n v="82.5"/>
        <n v="82.57"/>
        <n v="82.62"/>
        <n v="82.69"/>
        <n v="82.72"/>
        <n v="82.73"/>
        <n v="82.89"/>
        <n v="82.92"/>
        <n v="82.95"/>
        <n v="82.97"/>
        <n v="83.05"/>
        <n v="83.09"/>
        <n v="83.11"/>
        <n v="83.19"/>
        <n v="83.22"/>
        <n v="83.25"/>
        <n v="83.27"/>
        <n v="83.3"/>
        <n v="83.31"/>
        <n v="83.33"/>
        <n v="83.34"/>
        <n v="83.35"/>
        <n v="83.45"/>
        <n v="83.47"/>
        <n v="83.48"/>
        <n v="83.53"/>
        <n v="83.54"/>
        <n v="83.56"/>
        <n v="83.58"/>
        <n v="83.59"/>
        <n v="83.62"/>
        <n v="83.66"/>
        <n v="83.71"/>
        <n v="83.92"/>
        <n v="83.93"/>
        <n v="83.94"/>
        <n v="83.98"/>
        <n v="84.03"/>
        <n v="84.06"/>
        <n v="84.08"/>
        <n v="84.12"/>
        <n v="84.14"/>
        <n v="84.21"/>
        <n v="84.22"/>
        <n v="84.23"/>
        <n v="84.31"/>
        <n v="84.34"/>
        <n v="84.4"/>
        <n v="84.44"/>
        <n v="84.47"/>
        <n v="84.49"/>
        <n v="84.5"/>
        <n v="84.54"/>
        <n v="84.6"/>
        <n v="84.63"/>
        <n v="84.67"/>
        <n v="84.7"/>
        <n v="84.71"/>
        <n v="84.72"/>
        <n v="84.74"/>
        <n v="84.75"/>
        <n v="84.76"/>
        <n v="84.85"/>
        <n v="84.88"/>
        <n v="85"/>
        <n v="85.03"/>
        <n v="85.2"/>
        <n v="85.28"/>
        <n v="85.29"/>
        <n v="85.31"/>
        <n v="85.4"/>
        <n v="85.41"/>
        <n v="85.55"/>
        <n v="85.57"/>
        <n v="85.61"/>
        <n v="85.67"/>
        <n v="85.68"/>
        <n v="85.69"/>
        <n v="85.82"/>
        <n v="85.83"/>
        <n v="85.9"/>
        <n v="85.92"/>
        <n v="85.96"/>
        <n v="85.99"/>
        <n v="86.01"/>
        <n v="86.02"/>
        <n v="86.13"/>
        <n v="86.15"/>
        <n v="86.17"/>
        <n v="86.38"/>
        <n v="86.39"/>
        <n v="86.45"/>
        <n v="86.53"/>
        <n v="86.74"/>
        <n v="86.75"/>
        <n v="86.79"/>
        <n v="86.82"/>
        <n v="86.84"/>
        <n v="86.89"/>
        <n v="86.97"/>
        <n v="87"/>
        <n v="87.06"/>
        <n v="87.07"/>
        <n v="87.2"/>
        <n v="87.25"/>
        <n v="87.27"/>
        <n v="87.29"/>
        <n v="87.31"/>
        <n v="87.37"/>
        <n v="87.39"/>
        <n v="87.4"/>
        <n v="87.43"/>
        <n v="87.5"/>
        <n v="87.55"/>
        <n v="87.6"/>
        <n v="87.67"/>
        <n v="87.73"/>
        <n v="87.74"/>
        <n v="87.76"/>
        <n v="87.77"/>
        <n v="87.84"/>
        <n v="87.87"/>
        <n v="87.92"/>
        <n v="87.93"/>
        <n v="87.94"/>
        <n v="88.02"/>
        <n v="88.07"/>
        <n v="88.09"/>
        <n v="88.15"/>
        <n v="88.17"/>
        <n v="88.24"/>
        <n v="88.3"/>
        <n v="88.31"/>
        <n v="88.34"/>
        <n v="88.38"/>
        <n v="88.42"/>
        <n v="88.53"/>
        <n v="88.61"/>
        <n v="88.67"/>
        <n v="88.72"/>
        <n v="88.73"/>
        <n v="88.8"/>
        <n v="88.81"/>
        <n v="88.82"/>
        <n v="88.83"/>
        <n v="88.84"/>
        <n v="88.87"/>
        <n v="88.9"/>
        <n v="88.97"/>
        <n v="89.01"/>
        <n v="89.1"/>
        <n v="89.13"/>
        <n v="89.15"/>
        <n v="89.25"/>
        <n v="89.31"/>
        <n v="89.38"/>
        <n v="89.45"/>
        <n v="89.47"/>
        <n v="89.48"/>
        <n v="89.49"/>
        <n v="89.53"/>
        <n v="89.64"/>
        <n v="89.74"/>
        <n v="89.76"/>
        <n v="89.77"/>
        <n v="89.83"/>
        <n v="89.89"/>
        <n v="89.91"/>
        <n v="89.93"/>
        <n v="89.94"/>
        <n v="89.96"/>
        <n v="89.99"/>
        <n v="90.04"/>
        <n v="90.06"/>
        <n v="90.12"/>
        <n v="90.13"/>
        <n v="90.27"/>
        <n v="90.33"/>
        <n v="90.37"/>
        <n v="90.53"/>
        <n v="90.6"/>
        <n v="90.74"/>
        <n v="90.75"/>
        <n v="90.77"/>
        <n v="90.78"/>
        <n v="91.02"/>
        <n v="91.08"/>
        <n v="91.11"/>
        <n v="91.21"/>
        <n v="91.24"/>
        <n v="91.37"/>
        <n v="91.41"/>
        <n v="91.43"/>
        <n v="91.45"/>
        <n v="91.5"/>
        <n v="91.51"/>
        <n v="91.62"/>
        <n v="91.69"/>
        <n v="91.73"/>
        <n v="91.76"/>
        <n v="91.87"/>
        <n v="92.07"/>
        <n v="92.1"/>
        <n v="92.16"/>
        <n v="92.18"/>
        <n v="92.25"/>
        <n v="92.37"/>
        <n v="92.4"/>
        <n v="92.48"/>
        <n v="92.57"/>
        <n v="92.65"/>
        <n v="92.76"/>
        <n v="92.92"/>
        <n v="92.98"/>
        <n v="93.01"/>
        <n v="93.18"/>
        <n v="93.28"/>
        <n v="93.3"/>
        <n v="93.32"/>
        <n v="93.48"/>
        <n v="93.52"/>
        <n v="93.54"/>
        <n v="93.6"/>
        <n v="93.62"/>
        <n v="95.18"/>
      </sharedItems>
    </cacheField>
    <cacheField name="Rank" numFmtId="0">
      <sharedItems containsSemiMixedTypes="0" containsString="0" containsNumber="1" containsInteger="1" minValue="1" maxValue="180" count="180">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sharedItems>
    </cacheField>
    <cacheField name="Political Context" numFmtId="0">
      <sharedItems containsString="0" containsBlank="1" containsNumber="1" minValue="22.22" maxValue="96.54" count="335">
        <n v="22.22"/>
        <n v="22.42"/>
        <n v="23.25"/>
        <n v="23.75"/>
        <n v="25"/>
        <n v="26.06"/>
        <n v="26.56"/>
        <n v="27.27"/>
        <n v="27.45"/>
        <n v="29.63"/>
        <n v="30.63"/>
        <n v="30.71"/>
        <n v="30.91"/>
        <n v="32.32"/>
        <n v="32.34"/>
        <n v="32.43"/>
        <n v="32.73"/>
        <n v="32.85"/>
        <n v="32.93"/>
        <n v="33.03"/>
        <n v="33.13"/>
        <n v="33.33"/>
        <n v="33.51"/>
        <n v="33.65"/>
        <n v="33.67"/>
        <n v="33.7"/>
        <n v="33.79"/>
        <n v="34.14"/>
        <n v="34.17"/>
        <n v="34.89"/>
        <n v="35.15"/>
        <n v="35.45"/>
        <n v="35.75"/>
        <n v="35.81"/>
        <n v="36.04"/>
        <n v="36.06"/>
        <n v="36.25"/>
        <n v="36.36"/>
        <n v="36.56"/>
        <n v="37.19"/>
        <n v="37.27"/>
        <n v="37.45"/>
        <n v="37.5"/>
        <n v="37.66"/>
        <n v="38.13"/>
        <n v="38.38"/>
        <n v="38.5"/>
        <n v="38.75"/>
        <n v="39.06"/>
        <n v="39.09"/>
        <n v="39.25"/>
        <n v="39.57"/>
        <n v="39.92"/>
        <n v="40"/>
        <n v="40.3"/>
        <n v="40.4"/>
        <n v="40.43"/>
        <n v="40.47"/>
        <n v="40.48"/>
        <n v="40.5"/>
        <n v="40.61"/>
        <n v="40.76"/>
        <n v="40.91"/>
        <n v="40.94"/>
        <n v="41.21"/>
        <n v="41.25"/>
        <n v="41.31"/>
        <n v="42.08"/>
        <n v="42.12"/>
        <n v="42.14"/>
        <n v="42.42"/>
        <n v="42.5"/>
        <n v="42.64"/>
        <n v="42.71"/>
        <n v="42.73"/>
        <n v="42.94"/>
        <n v="42.97"/>
        <n v="43.52"/>
        <n v="43.57"/>
        <n v="43.85"/>
        <n v="43.88"/>
        <n v="43.96"/>
        <n v="44.06"/>
        <n v="44.44"/>
        <n v="44.55"/>
        <n v="44.65"/>
        <n v="44.7"/>
        <n v="44.75"/>
        <n v="44.85"/>
        <n v="45.15"/>
        <n v="45.27"/>
        <n v="45.45"/>
        <n v="45.52"/>
        <n v="45.63"/>
        <n v="45.75"/>
        <n v="45.91"/>
        <n v="46.06"/>
        <n v="46.46"/>
        <n v="46.52"/>
        <n v="46.53"/>
        <n v="46.61"/>
        <n v="46.82"/>
        <n v="47.05"/>
        <n v="47.07"/>
        <n v="47.47"/>
        <n v="47.71"/>
        <n v="47.73"/>
        <n v="47.76"/>
        <n v="48.05"/>
        <n v="48.13"/>
        <n v="48.33"/>
        <n v="48.38"/>
        <n v="48.4"/>
        <n v="48.96"/>
        <n v="48.98"/>
        <n v="49"/>
        <n v="49.03"/>
        <n v="49.17"/>
        <n v="49.46"/>
        <n v="49.84"/>
        <n v="50.03"/>
        <n v="50.15"/>
        <n v="50.25"/>
        <n v="50.55"/>
        <n v="50.65"/>
        <n v="50.91"/>
        <n v="50.95"/>
        <n v="51.03"/>
        <n v="51.15"/>
        <n v="51.21"/>
        <n v="51.33"/>
        <n v="51.5"/>
        <n v="51.62"/>
        <n v="51.63"/>
        <n v="51.67"/>
        <n v="51.96"/>
        <n v="52.35"/>
        <n v="52.42"/>
        <n v="52.57"/>
        <n v="52.58"/>
        <n v="52.63"/>
        <n v="52.75"/>
        <n v="52.83"/>
        <n v="53.13"/>
        <n v="53.3"/>
        <n v="53.31"/>
        <n v="53.39"/>
        <n v="53.44"/>
        <n v="53.75"/>
        <n v="54.06"/>
        <n v="54.24"/>
        <n v="54.42"/>
        <n v="54.5"/>
        <n v="54.66"/>
        <n v="54.69"/>
        <n v="54.95"/>
        <n v="55.09"/>
        <n v="55.15"/>
        <n v="55.16"/>
        <n v="55.27"/>
        <n v="55.31"/>
        <n v="55.38"/>
        <n v="55.47"/>
        <n v="55.48"/>
        <n v="55.5"/>
        <n v="55.58"/>
        <n v="55.63"/>
        <n v="55.75"/>
        <n v="55.76"/>
        <n v="55.79"/>
        <n v="55.88"/>
        <n v="56.09"/>
        <n v="56.18"/>
        <n v="56.36"/>
        <n v="56.43"/>
        <n v="56.48"/>
        <n v="56.97"/>
        <n v="57.06"/>
        <n v="57.37"/>
        <n v="57.5"/>
        <n v="57.52"/>
        <n v="57.58"/>
        <n v="57.99"/>
        <n v="58.06"/>
        <n v="58.13"/>
        <n v="58.18"/>
        <n v="58.25"/>
        <n v="58.44"/>
        <n v="58.99"/>
        <n v="59.26"/>
        <n v="59.31"/>
        <n v="59.32"/>
        <n v="59.38"/>
        <n v="59.53"/>
        <n v="59.58"/>
        <n v="59.6"/>
        <n v="59.65"/>
        <n v="59.7"/>
        <n v="59.8"/>
        <n v="59.9"/>
        <n v="60"/>
        <n v="60.1"/>
        <n v="60.5"/>
        <n v="60.52"/>
        <n v="60.63"/>
        <n v="61.21"/>
        <n v="61.56"/>
        <n v="61.77"/>
        <n v="61.82"/>
        <n v="61.88"/>
        <n v="61.98"/>
        <n v="62.08"/>
        <n v="62.27"/>
        <n v="62.3"/>
        <n v="62.42"/>
        <n v="62.51"/>
        <n v="62.68"/>
        <n v="62.71"/>
        <n v="62.73"/>
        <n v="62.81"/>
        <n v="62.95"/>
        <n v="63.13"/>
        <n v="63.51"/>
        <n v="63.75"/>
        <n v="64.2"/>
        <n v="64.38"/>
        <n v="64.66"/>
        <n v="65.03"/>
        <n v="65.15"/>
        <n v="65.45"/>
        <n v="65.89"/>
        <n v="65.94"/>
        <n v="66.16"/>
        <n v="66.25"/>
        <n v="66.26"/>
        <n v="66.61"/>
        <n v="66.77"/>
        <n v="66.88"/>
        <n v="66.97"/>
        <n v="66.98"/>
        <n v="67.56"/>
        <n v="67.75"/>
        <n v="67.88"/>
        <n v="68.12"/>
        <n v="68.26"/>
        <n v="69.7"/>
        <n v="70"/>
        <n v="70.06"/>
        <n v="70.15"/>
        <n v="70.3"/>
        <n v="70.31"/>
        <n v="70.8"/>
        <n v="71.11"/>
        <n v="71.15"/>
        <n v="71.25"/>
        <n v="71.44"/>
        <n v="71.48"/>
        <n v="71.52"/>
        <n v="72.12"/>
        <n v="72.13"/>
        <n v="72.33"/>
        <n v="72.55"/>
        <n v="72.73"/>
        <n v="72.97"/>
        <n v="72.99"/>
        <n v="73.71"/>
        <n v="73.83"/>
        <n v="73.86"/>
        <n v="73.94"/>
        <n v="74.01"/>
        <n v="74.38"/>
        <n v="74.69"/>
        <n v="74.78"/>
        <n v="74.85"/>
        <n v="74.89"/>
        <n v="75.03"/>
        <n v="75.25"/>
        <n v="75.75"/>
        <n v="75.96"/>
        <n v="76.36"/>
        <n v="76.56"/>
        <n v="76.88"/>
        <n v="77.17"/>
        <n v="77.26"/>
        <n v="77.82"/>
        <n v="78.04"/>
        <n v="78.79"/>
        <n v="78.96"/>
        <n v="78.99"/>
        <n v="79.06"/>
        <n v="79.24"/>
        <n v="79.44"/>
        <n v="79.66"/>
        <n v="79.85"/>
        <n v="80.36"/>
        <n v="80.45"/>
        <n v="80.57"/>
        <n v="80.88"/>
        <n v="81.62"/>
        <n v="81.88"/>
        <n v="82.19"/>
        <n v="82.27"/>
        <n v="82.94"/>
        <n v="83.85"/>
        <n v="85.36"/>
        <n v="85.45"/>
        <n v="85.63"/>
        <n v="85.69"/>
        <n v="86.04"/>
        <n v="86.21"/>
        <n v="86.3"/>
        <n v="86.32"/>
        <n v="87.01"/>
        <n v="87.03"/>
        <n v="87.33"/>
        <n v="87.42"/>
        <n v="88"/>
        <n v="88.13"/>
        <n v="88.93"/>
        <n v="89.24"/>
        <n v="89.69"/>
        <n v="90"/>
        <n v="90.15"/>
        <n v="90.4"/>
        <n v="91.11"/>
        <n v="91.55"/>
        <n v="91.86"/>
        <n v="91.95"/>
        <n v="91.96"/>
        <n v="92.58"/>
        <n v="93.91"/>
        <n v="94.34"/>
        <n v="94.89"/>
        <n v="96.54"/>
        <m/>
      </sharedItems>
    </cacheField>
    <cacheField name="Rank_Pol" numFmtId="0">
      <sharedItems containsString="0" containsBlank="1" containsNumber="1" containsInteger="1" minValue="1" maxValue="180" count="180">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m/>
      </sharedItems>
    </cacheField>
    <cacheField name="Economic Context" numFmtId="0">
      <sharedItems containsString="0" containsBlank="1" containsNumber="1" minValue="0" maxValue="92.46" count="321">
        <n v="0"/>
        <n v="11.73"/>
        <n v="15.82"/>
        <n v="16.12"/>
        <n v="17.16"/>
        <n v="18.71"/>
        <n v="19.39"/>
        <n v="19.73"/>
        <n v="20.07"/>
        <n v="20.39"/>
        <n v="20.92"/>
        <n v="21.32"/>
        <n v="21.43"/>
        <n v="21.57"/>
        <n v="23.13"/>
        <n v="23.47"/>
        <n v="23.76"/>
        <n v="23.98"/>
        <n v="24.49"/>
        <n v="24.51"/>
        <n v="25.25"/>
        <n v="25.49"/>
        <n v="25.91"/>
        <n v="26.02"/>
        <n v="26.96"/>
        <n v="27.04"/>
        <n v="27.55"/>
        <n v="27.62"/>
        <n v="27.84"/>
        <n v="27.96"/>
        <n v="28.04"/>
        <n v="28.19"/>
        <n v="28.43"/>
        <n v="28.83"/>
        <n v="29.21"/>
        <n v="29.25"/>
        <n v="29.39"/>
        <n v="29.41"/>
        <n v="29.51"/>
        <n v="29.8"/>
        <n v="29.85"/>
        <n v="29.97"/>
        <n v="30.1"/>
        <n v="30.36"/>
        <n v="30.39"/>
        <n v="30.51"/>
        <n v="30.61"/>
        <n v="30.62"/>
        <n v="31.12"/>
        <n v="31.63"/>
        <n v="31.73"/>
        <n v="31.79"/>
        <n v="31.89"/>
        <n v="31.92"/>
        <n v="31.96"/>
        <n v="32.27"/>
        <n v="32.31"/>
        <n v="32.4"/>
        <n v="32.48"/>
        <n v="32.65"/>
        <n v="32.8"/>
        <n v="32.84"/>
        <n v="33.33"/>
        <n v="33.67"/>
        <n v="33.82"/>
        <n v="34.15"/>
        <n v="34.31"/>
        <n v="34.64"/>
        <n v="34.8"/>
        <n v="34.84"/>
        <n v="34.9"/>
        <n v="34.92"/>
        <n v="34.97"/>
        <n v="35.03"/>
        <n v="35.05"/>
        <n v="35.08"/>
        <n v="35.13"/>
        <n v="35.69"/>
        <n v="35.71"/>
        <n v="35.73"/>
        <n v="35.74"/>
        <n v="35.9"/>
        <n v="35.99"/>
        <n v="36.03"/>
        <n v="36.11"/>
        <n v="36.13"/>
        <n v="36.17"/>
        <n v="36.18"/>
        <n v="36.39"/>
        <n v="36.71"/>
        <n v="36.73"/>
        <n v="36.93"/>
        <n v="36.99"/>
        <n v="37.09"/>
        <n v="37.24"/>
        <n v="37.25"/>
        <n v="37.58"/>
        <n v="37.59"/>
        <n v="37.66"/>
        <n v="37.76"/>
        <n v="37.91"/>
        <n v="38.13"/>
        <n v="38.27"/>
        <n v="38.4"/>
        <n v="38.44"/>
        <n v="38.78"/>
        <n v="38.82"/>
        <n v="38.89"/>
        <n v="38.95"/>
        <n v="39.07"/>
        <n v="39.15"/>
        <n v="39.46"/>
        <n v="39.61"/>
        <n v="39.8"/>
        <n v="39.83"/>
        <n v="40.09"/>
        <n v="40.14"/>
        <n v="40.2"/>
        <n v="40.23"/>
        <n v="40.31"/>
        <n v="40.52"/>
        <n v="40.98"/>
        <n v="41.07"/>
        <n v="41.22"/>
        <n v="41.33"/>
        <n v="41.43"/>
        <n v="41.47"/>
        <n v="41.6"/>
        <n v="41.73"/>
        <n v="41.84"/>
        <n v="42.09"/>
        <n v="42.13"/>
        <n v="42.16"/>
        <n v="42.4"/>
        <n v="42.6"/>
        <n v="42.81"/>
        <n v="42.86"/>
        <n v="42.92"/>
        <n v="43.14"/>
        <n v="43.27"/>
        <n v="43.37"/>
        <n v="43.71"/>
        <n v="43.88"/>
        <n v="43.94"/>
        <n v="43.98"/>
        <n v="44.12"/>
        <n v="44.36"/>
        <n v="44.44"/>
        <n v="44.49"/>
        <n v="44.61"/>
        <n v="44.67"/>
        <n v="44.77"/>
        <n v="44.85"/>
        <n v="44.93"/>
        <n v="45.1"/>
        <n v="45.24"/>
        <n v="45.34"/>
        <n v="45.49"/>
        <n v="45.71"/>
        <n v="45.72"/>
        <n v="45.77"/>
        <n v="45.89"/>
        <n v="46.08"/>
        <n v="46.33"/>
        <n v="46.41"/>
        <n v="46.43"/>
        <n v="46.51"/>
        <n v="46.57"/>
        <n v="46.73"/>
        <n v="46.77"/>
        <n v="46.86"/>
        <n v="46.94"/>
        <n v="47.05"/>
        <n v="47.06"/>
        <n v="47.17"/>
        <n v="47.22"/>
        <n v="47.25"/>
        <n v="47.35"/>
        <n v="47.45"/>
        <n v="47.48"/>
        <n v="47.52"/>
        <n v="47.6"/>
        <n v="47.67"/>
        <n v="47.7"/>
        <n v="47.81"/>
        <n v="47.83"/>
        <n v="47.9"/>
        <n v="47.94"/>
        <n v="48.18"/>
        <n v="48.32"/>
        <n v="48.53"/>
        <n v="48.57"/>
        <n v="48.64"/>
        <n v="48.75"/>
        <n v="48.82"/>
        <n v="49.02"/>
        <n v="49.24"/>
        <n v="49.32"/>
        <n v="49.72"/>
        <n v="49.8"/>
        <n v="49.9"/>
        <n v="50"/>
        <n v="50.26"/>
        <n v="50.28"/>
        <n v="50.34"/>
        <n v="50.38"/>
        <n v="50.41"/>
        <n v="50.44"/>
        <n v="50.46"/>
        <n v="50.49"/>
        <n v="50.82"/>
        <n v="51.07"/>
        <n v="51.31"/>
        <n v="51.36"/>
        <n v="51.47"/>
        <n v="51.53"/>
        <n v="51.63"/>
        <n v="51.72"/>
        <n v="51.88"/>
        <n v="52.04"/>
        <n v="52.45"/>
        <n v="52.59"/>
        <n v="52.94"/>
        <n v="53.06"/>
        <n v="53.12"/>
        <n v="53.4"/>
        <n v="53.7"/>
        <n v="53.92"/>
        <n v="54.95"/>
        <n v="55.02"/>
        <n v="55.04"/>
        <n v="55.08"/>
        <n v="55.1"/>
        <n v="55.31"/>
        <n v="55.39"/>
        <n v="55.44"/>
        <n v="55.81"/>
        <n v="56.12"/>
        <n v="56.32"/>
        <n v="56.86"/>
        <n v="57.41"/>
        <n v="57.52"/>
        <n v="57.95"/>
        <n v="58.01"/>
        <n v="58.04"/>
        <n v="58.33"/>
        <n v="58.45"/>
        <n v="58.82"/>
        <n v="59.22"/>
        <n v="59.33"/>
        <n v="59.41"/>
        <n v="60.33"/>
        <n v="60.78"/>
        <n v="61.43"/>
        <n v="61.56"/>
        <n v="61.6"/>
        <n v="61.85"/>
        <n v="62.09"/>
        <n v="62.24"/>
        <n v="62.59"/>
        <n v="62.76"/>
        <n v="63.38"/>
        <n v="63.44"/>
        <n v="63.48"/>
        <n v="64.1"/>
        <n v="64.58"/>
        <n v="65.52"/>
        <n v="65.56"/>
        <n v="66.33"/>
        <n v="67.69"/>
        <n v="67.76"/>
        <n v="67.86"/>
        <n v="67.98"/>
        <n v="68.35"/>
        <n v="68.37"/>
        <n v="68.49"/>
        <n v="68.71"/>
        <n v="68.78"/>
        <n v="68.87"/>
        <n v="69.13"/>
        <n v="69.76"/>
        <n v="69.8"/>
        <n v="69.93"/>
        <n v="70.59"/>
        <n v="70.78"/>
        <n v="71.02"/>
        <n v="71.17"/>
        <n v="71.22"/>
        <n v="71.37"/>
        <n v="71.94"/>
        <n v="72.16"/>
        <n v="72.22"/>
        <n v="72.55"/>
        <n v="72.75"/>
        <n v="72.79"/>
        <n v="72.96"/>
        <n v="73.97"/>
        <n v="74.51"/>
        <n v="74.71"/>
        <n v="75.16"/>
        <n v="75.26"/>
        <n v="76.75"/>
        <n v="77.41"/>
        <n v="77.45"/>
        <n v="77.65"/>
        <n v="79.08"/>
        <n v="80.07"/>
        <n v="81.97"/>
        <n v="82.03"/>
        <n v="82.11"/>
        <n v="82.31"/>
        <n v="82.86"/>
        <n v="83.67"/>
        <n v="83.8"/>
        <n v="85.17"/>
        <n v="86.08"/>
        <n v="87.66"/>
        <n v="89.08"/>
        <n v="90.38"/>
        <n v="92.46"/>
        <m/>
      </sharedItems>
    </cacheField>
    <cacheField name="Rank_Eco" numFmtId="0">
      <sharedItems containsString="0" containsBlank="1" containsNumber="1" containsInteger="1" minValue="1" maxValue="180" count="180">
        <n v="1"/>
        <n v="2"/>
        <n v="3"/>
        <n v="4"/>
        <n v="5"/>
        <n v="6"/>
        <n v="7"/>
        <n v="8"/>
        <n v="9"/>
        <n v="10"/>
        <n v="11"/>
        <n v="12"/>
        <n v="13"/>
        <n v="14"/>
        <n v="15"/>
        <n v="16"/>
        <n v="17"/>
        <n v="18"/>
        <n v="19"/>
        <n v="20"/>
        <n v="21"/>
        <n v="22"/>
        <n v="23"/>
        <n v="24"/>
        <n v="25"/>
        <n v="26"/>
        <n v="27"/>
        <n v="28"/>
        <n v="29"/>
        <n v="30"/>
        <n v="31"/>
        <n v="32"/>
        <n v="33"/>
        <n v="34"/>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m/>
      </sharedItems>
    </cacheField>
    <cacheField name="Legal Context" numFmtId="0">
      <sharedItems containsString="0" containsBlank="1" containsNumber="1" minValue="14.36" maxValue="94.92" count="332">
        <n v="14.36"/>
        <n v="15.09"/>
        <n v="15.79"/>
        <n v="17.36"/>
        <n v="18.4"/>
        <n v="18.42"/>
        <n v="20.17"/>
        <n v="20.18"/>
        <n v="20.19"/>
        <n v="21.7"/>
        <n v="21.93"/>
        <n v="22.37"/>
        <n v="22.64"/>
        <n v="22.81"/>
        <n v="23.25"/>
        <n v="23.43"/>
        <n v="24.34"/>
        <n v="25.15"/>
        <n v="25.47"/>
        <n v="26.71"/>
        <n v="27.36"/>
        <n v="27.49"/>
        <n v="28.07"/>
        <n v="28.21"/>
        <n v="28.51"/>
        <n v="28.95"/>
        <n v="29.61"/>
        <n v="29.62"/>
        <n v="29.82"/>
        <n v="30.19"/>
        <n v="30.66"/>
        <n v="31.13"/>
        <n v="31.45"/>
        <n v="31.58"/>
        <n v="31.6"/>
        <n v="31.75"/>
        <n v="32.02"/>
        <n v="33.58"/>
        <n v="34.21"/>
        <n v="34.51"/>
        <n v="34.53"/>
        <n v="34.72"/>
        <n v="34.82"/>
        <n v="34.87"/>
        <n v="35.22"/>
        <n v="36.4"/>
        <n v="36.79"/>
        <n v="36.84"/>
        <n v="37.23"/>
        <n v="37.72"/>
        <n v="37.74"/>
        <n v="38.21"/>
        <n v="38.32"/>
        <n v="38.6"/>
        <n v="38.95"/>
        <n v="39.94"/>
        <n v="40.13"/>
        <n v="40.57"/>
        <n v="41.16"/>
        <n v="41.23"/>
        <n v="41.45"/>
        <n v="42.54"/>
        <n v="42.58"/>
        <n v="42.77"/>
        <n v="42.92"/>
        <n v="43.4"/>
        <n v="43.63"/>
        <n v="43.86"/>
        <n v="44.07"/>
        <n v="44.15"/>
        <n v="44.3"/>
        <n v="44.34"/>
        <n v="44.58"/>
        <n v="44.61"/>
        <n v="44.74"/>
        <n v="44.91"/>
        <n v="45.09"/>
        <n v="45.28"/>
        <n v="46.09"/>
        <n v="46.42"/>
        <n v="46.54"/>
        <n v="47.17"/>
        <n v="47.37"/>
        <n v="47.72"/>
        <n v="48.11"/>
        <n v="48.25"/>
        <n v="48.68"/>
        <n v="48.97"/>
        <n v="49.06"/>
        <n v="49.65"/>
        <n v="50.19"/>
        <n v="50.22"/>
        <n v="50.54"/>
        <n v="50.88"/>
        <n v="51.21"/>
        <n v="51.42"/>
        <n v="51.57"/>
        <n v="51.93"/>
        <n v="52"/>
        <n v="52.11"/>
        <n v="52.2"/>
        <n v="52.92"/>
        <n v="53.07"/>
        <n v="53.26"/>
        <n v="53.51"/>
        <n v="53.8"/>
        <n v="54.01"/>
        <n v="54.17"/>
        <n v="54.34"/>
        <n v="54.97"/>
        <n v="55.09"/>
        <n v="55.41"/>
        <n v="55.66"/>
        <n v="55.7"/>
        <n v="55.81"/>
        <n v="55.85"/>
        <n v="55.97"/>
        <n v="56.01"/>
        <n v="56.06"/>
        <n v="56.14"/>
        <n v="56.36"/>
        <n v="56.76"/>
        <n v="56.89"/>
        <n v="57.02"/>
        <n v="57.23"/>
        <n v="57.31"/>
        <n v="57.39"/>
        <n v="57.46"/>
        <n v="57.55"/>
        <n v="57.89"/>
        <n v="57.92"/>
        <n v="58.07"/>
        <n v="58.33"/>
        <n v="58.63"/>
        <n v="58.77"/>
        <n v="58.87"/>
        <n v="59.43"/>
        <n v="59.55"/>
        <n v="59.61"/>
        <n v="59.91"/>
        <n v="59.98"/>
        <n v="60.12"/>
        <n v="60.19"/>
        <n v="60.35"/>
        <n v="60.37"/>
        <n v="60.38"/>
        <n v="60.42"/>
        <n v="60.69"/>
        <n v="60.75"/>
        <n v="60.88"/>
        <n v="60.96"/>
        <n v="61.11"/>
        <n v="61.36"/>
        <n v="61.62"/>
        <n v="61.93"/>
        <n v="61.98"/>
        <n v="62.06"/>
        <n v="62.15"/>
        <n v="62.28"/>
        <n v="62.64"/>
        <n v="62.85"/>
        <n v="63.1"/>
        <n v="63.22"/>
        <n v="63.6"/>
        <n v="63.66"/>
        <n v="63.88"/>
        <n v="63.92"/>
        <n v="63.94"/>
        <n v="64.04"/>
        <n v="64.1"/>
        <n v="64.15"/>
        <n v="64.16"/>
        <n v="64.18"/>
        <n v="64.21"/>
        <n v="64.29"/>
        <n v="64.47"/>
        <n v="64.91"/>
        <n v="65.09"/>
        <n v="65.36"/>
        <n v="65.79"/>
        <n v="65.9"/>
        <n v="66.08"/>
        <n v="66.23"/>
        <n v="66.27"/>
        <n v="66.32"/>
        <n v="66.35"/>
        <n v="66.39"/>
        <n v="66.56"/>
        <n v="66.67"/>
        <n v="66.82"/>
        <n v="66.98"/>
        <n v="67.11"/>
        <n v="67.19"/>
        <n v="67.25"/>
        <n v="67.45"/>
        <n v="67.61"/>
        <n v="67.63"/>
        <n v="67.69"/>
        <n v="67.92"/>
        <n v="67.98"/>
        <n v="68.11"/>
        <n v="68.42"/>
        <n v="68.49"/>
        <n v="68.71"/>
        <n v="68.77"/>
        <n v="68.86"/>
        <n v="68.95"/>
        <n v="69.03"/>
        <n v="69.12"/>
        <n v="69.41"/>
        <n v="69.54"/>
        <n v="69.74"/>
        <n v="69.82"/>
        <n v="69.95"/>
        <n v="70.03"/>
        <n v="70.05"/>
        <n v="70.13"/>
        <n v="70.25"/>
        <n v="70.39"/>
        <n v="70.61"/>
        <n v="70.85"/>
        <n v="70.94"/>
        <n v="71.07"/>
        <n v="71.15"/>
        <n v="71.75"/>
        <n v="71.86"/>
        <n v="71.89"/>
        <n v="72.22"/>
        <n v="72.28"/>
        <n v="72.44"/>
        <n v="72.81"/>
        <n v="72.93"/>
        <n v="73.49"/>
        <n v="73.76"/>
        <n v="73.82"/>
        <n v="73.93"/>
        <n v="74.34"/>
        <n v="74.56"/>
        <n v="74.69"/>
        <n v="74.78"/>
        <n v="75.44"/>
        <n v="75.58"/>
        <n v="75.61"/>
        <n v="75.94"/>
        <n v="76"/>
        <n v="76.46"/>
        <n v="76.53"/>
        <n v="76.63"/>
        <n v="76.77"/>
        <n v="76.98"/>
        <n v="77.12"/>
        <n v="77.18"/>
        <n v="77.19"/>
        <n v="77.31"/>
        <n v="77.32"/>
        <n v="77.54"/>
        <n v="77.88"/>
        <n v="77.95"/>
        <n v="77.98"/>
        <n v="78.07"/>
        <n v="78.3"/>
        <n v="78.4"/>
        <n v="78.62"/>
        <n v="78.73"/>
        <n v="78.74"/>
        <n v="78.95"/>
        <n v="79.01"/>
        <n v="79.11"/>
        <n v="79.19"/>
        <n v="79.3"/>
        <n v="79.45"/>
        <n v="79.57"/>
        <n v="79.62"/>
        <n v="79.64"/>
        <n v="79.81"/>
        <n v="79.92"/>
        <n v="80.26"/>
        <n v="80.32"/>
        <n v="80.66"/>
        <n v="80.75"/>
        <n v="80.79"/>
        <n v="80.89"/>
        <n v="80.99"/>
        <n v="81.29"/>
        <n v="81.42"/>
        <n v="81.45"/>
        <n v="81.51"/>
        <n v="81.56"/>
        <n v="81.82"/>
        <n v="82.02"/>
        <n v="82.16"/>
        <n v="82.35"/>
        <n v="82.46"/>
        <n v="82.55"/>
        <n v="82.68"/>
        <n v="82.88"/>
        <n v="82.96"/>
        <n v="82.98"/>
        <n v="83"/>
        <n v="83.02"/>
        <n v="83.12"/>
        <n v="83.63"/>
        <n v="84.21"/>
        <n v="84.36"/>
        <n v="84.38"/>
        <n v="84.46"/>
        <n v="84.53"/>
        <n v="84.74"/>
        <n v="84.86"/>
        <n v="84.99"/>
        <n v="85.09"/>
        <n v="85.31"/>
        <n v="85.85"/>
        <n v="85.93"/>
        <n v="85.96"/>
        <n v="86.48"/>
        <n v="86.51"/>
        <n v="86.64"/>
        <n v="87.08"/>
        <n v="87.28"/>
        <n v="87.5"/>
        <n v="87.72"/>
        <n v="87.87"/>
        <n v="88.74"/>
        <n v="89.18"/>
        <n v="90.27"/>
        <n v="90.3"/>
        <n v="90.66"/>
        <n v="90.68"/>
        <n v="92.23"/>
        <n v="94.92"/>
        <m/>
      </sharedItems>
    </cacheField>
    <cacheField name="Rank_Leg" numFmtId="0">
      <sharedItems containsString="0" containsBlank="1" containsNumber="1" containsInteger="1" minValue="1" maxValue="180" count="181">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m/>
      </sharedItems>
    </cacheField>
    <cacheField name="Social Context" numFmtId="0">
      <sharedItems containsString="0" containsBlank="1" containsNumber="1" minValue="4.6" maxValue="95.98" count="324">
        <n v="4.6"/>
        <n v="9.32"/>
        <n v="12"/>
        <n v="16.06"/>
        <n v="17.07"/>
        <n v="19.67"/>
        <n v="20.45"/>
        <n v="22.37"/>
        <n v="23"/>
        <n v="23.78"/>
        <n v="24.77"/>
        <n v="26.16"/>
        <n v="27"/>
        <n v="27.5"/>
        <n v="28.18"/>
        <n v="29.55"/>
        <n v="29.88"/>
        <n v="29.94"/>
        <n v="30.11"/>
        <n v="30.67"/>
        <n v="30.68"/>
        <n v="31"/>
        <n v="32.2"/>
        <n v="32.95"/>
        <n v="33.3"/>
        <n v="33.52"/>
        <n v="34"/>
        <n v="34.09"/>
        <n v="34.67"/>
        <n v="35"/>
        <n v="36.17"/>
        <n v="36.36"/>
        <n v="36.5"/>
        <n v="36.55"/>
        <n v="36.57"/>
        <n v="37.37"/>
        <n v="37.6"/>
        <n v="38.07"/>
        <n v="38.26"/>
        <n v="38.53"/>
        <n v="38.94"/>
        <n v="39.55"/>
        <n v="39.58"/>
        <n v="39.67"/>
        <n v="40.15"/>
        <n v="40.67"/>
        <n v="42.05"/>
        <n v="42.5"/>
        <n v="43.33"/>
        <n v="43.56"/>
        <n v="43.64"/>
        <n v="44"/>
        <n v="44.25"/>
        <n v="44.32"/>
        <n v="45"/>
        <n v="45.23"/>
        <n v="45.27"/>
        <n v="46"/>
        <n v="47.16"/>
        <n v="47.25"/>
        <n v="47.43"/>
        <n v="47.5"/>
        <n v="47.73"/>
        <n v="48.11"/>
        <n v="48.25"/>
        <n v="48.3"/>
        <n v="48.5"/>
        <n v="49.09"/>
        <n v="49.25"/>
        <n v="49.32"/>
        <n v="49.51"/>
        <n v="49.8"/>
        <n v="50"/>
        <n v="50.38"/>
        <n v="50.5"/>
        <n v="50.6"/>
        <n v="51"/>
        <n v="51.14"/>
        <n v="51.29"/>
        <n v="51.99"/>
        <n v="52.12"/>
        <n v="52.23"/>
        <n v="52.3"/>
        <n v="52.6"/>
        <n v="52.78"/>
        <n v="53.33"/>
        <n v="53.41"/>
        <n v="53.67"/>
        <n v="53.79"/>
        <n v="54.5"/>
        <n v="54.71"/>
        <n v="55"/>
        <n v="55.25"/>
        <n v="55.5"/>
        <n v="55.68"/>
        <n v="55.88"/>
        <n v="55.97"/>
        <n v="56"/>
        <n v="56.01"/>
        <n v="56.25"/>
        <n v="56.4"/>
        <n v="56.51"/>
        <n v="56.87"/>
        <n v="56.94"/>
        <n v="57.27"/>
        <n v="57.29"/>
        <n v="57.39"/>
        <n v="57.45"/>
        <n v="57.58"/>
        <n v="58.14"/>
        <n v="58.33"/>
        <n v="58.46"/>
        <n v="58.52"/>
        <n v="58.77"/>
        <n v="58.86"/>
        <n v="59"/>
        <n v="59.2"/>
        <n v="59.32"/>
        <n v="59.37"/>
        <n v="59.5"/>
        <n v="59.87"/>
        <n v="59.94"/>
        <n v="60"/>
        <n v="60.09"/>
        <n v="60.2"/>
        <n v="60.23"/>
        <n v="60.3"/>
        <n v="60.33"/>
        <n v="60.5"/>
        <n v="60.8"/>
        <n v="61.08"/>
        <n v="61.25"/>
        <n v="61.55"/>
        <n v="61.8"/>
        <n v="61.83"/>
        <n v="61.85"/>
        <n v="62.4"/>
        <n v="62.6"/>
        <n v="62.86"/>
        <n v="62.88"/>
        <n v="63"/>
        <n v="63.2"/>
        <n v="63.45"/>
        <n v="63.49"/>
        <n v="63.8"/>
        <n v="63.95"/>
        <n v="64"/>
        <n v="64.29"/>
        <n v="64.5"/>
        <n v="64.77"/>
        <n v="64.98"/>
        <n v="65"/>
        <n v="65.06"/>
        <n v="65.28"/>
        <n v="65.36"/>
        <n v="65.42"/>
        <n v="65.5"/>
        <n v="65.53"/>
        <n v="65.58"/>
        <n v="65.75"/>
        <n v="66"/>
        <n v="66.04"/>
        <n v="66.56"/>
        <n v="66.6"/>
        <n v="66.83"/>
        <n v="67.06"/>
        <n v="67.33"/>
        <n v="67.57"/>
        <n v="67.67"/>
        <n v="68.25"/>
        <n v="68.37"/>
        <n v="68.47"/>
        <n v="68.8"/>
        <n v="69"/>
        <n v="69.16"/>
        <n v="69.32"/>
        <n v="69.5"/>
        <n v="69.55"/>
        <n v="69.75"/>
        <n v="69.83"/>
        <n v="70"/>
        <n v="70.2"/>
        <n v="70.67"/>
        <n v="71"/>
        <n v="71.02"/>
        <n v="71.86"/>
        <n v="71.97"/>
        <n v="72.24"/>
        <n v="72.33"/>
        <n v="72.4"/>
        <n v="72.43"/>
        <n v="72.62"/>
        <n v="73"/>
        <n v="73.17"/>
        <n v="73.38"/>
        <n v="73.86"/>
        <n v="74"/>
        <n v="74.03"/>
        <n v="74.22"/>
        <n v="74.59"/>
        <n v="74.75"/>
        <n v="74.9"/>
        <n v="75"/>
        <n v="75.28"/>
        <n v="75.4"/>
        <n v="75.49"/>
        <n v="75.5"/>
        <n v="75.63"/>
        <n v="75.67"/>
        <n v="75.85"/>
        <n v="75.95"/>
        <n v="76.09"/>
        <n v="76.14"/>
        <n v="76.22"/>
        <n v="76.33"/>
        <n v="76.42"/>
        <n v="76.43"/>
        <n v="76.48"/>
        <n v="76.5"/>
        <n v="76.82"/>
        <n v="77"/>
        <n v="77.33"/>
        <n v="77.5"/>
        <n v="77.53"/>
        <n v="77.65"/>
        <n v="77.69"/>
        <n v="77.75"/>
        <n v="78"/>
        <n v="78.2"/>
        <n v="78.28"/>
        <n v="78.5"/>
        <n v="78.79"/>
        <n v="78.98"/>
        <n v="79.55"/>
        <n v="79.64"/>
        <n v="79.8"/>
        <n v="79.83"/>
        <n v="79.94"/>
        <n v="80"/>
        <n v="80.17"/>
        <n v="80.23"/>
        <n v="80.29"/>
        <n v="80.4"/>
        <n v="80.67"/>
        <n v="81.02"/>
        <n v="81.2"/>
        <n v="81.25"/>
        <n v="81.33"/>
        <n v="81.36"/>
        <n v="81.4"/>
        <n v="81.43"/>
        <n v="81.44"/>
        <n v="81.67"/>
        <n v="81.89"/>
        <n v="81.98"/>
        <n v="82"/>
        <n v="82.1"/>
        <n v="82.39"/>
        <n v="82.5"/>
        <n v="82.53"/>
        <n v="82.57"/>
        <n v="82.95"/>
        <n v="83.13"/>
        <n v="84"/>
        <n v="84.09"/>
        <n v="84.14"/>
        <n v="84.17"/>
        <n v="84.29"/>
        <n v="84.5"/>
        <n v="84.7"/>
        <n v="85"/>
        <n v="85.75"/>
        <n v="85.86"/>
        <n v="85.88"/>
        <n v="85.98"/>
        <n v="86.1"/>
        <n v="86.38"/>
        <n v="86.53"/>
        <n v="86.59"/>
        <n v="87.01"/>
        <n v="87.1"/>
        <n v="87.12"/>
        <n v="87.19"/>
        <n v="87.36"/>
        <n v="87.4"/>
        <n v="87.5"/>
        <n v="87.73"/>
        <n v="87.78"/>
        <n v="87.83"/>
        <n v="87.97"/>
        <n v="88.26"/>
        <n v="88.33"/>
        <n v="88.44"/>
        <n v="88.64"/>
        <n v="88.71"/>
        <n v="89.17"/>
        <n v="89.38"/>
        <n v="89.43"/>
        <n v="89.47"/>
        <n v="89.71"/>
        <n v="89.75"/>
        <n v="89.77"/>
        <n v="89.8"/>
        <n v="89.85"/>
        <n v="90"/>
        <n v="90.18"/>
        <n v="90.25"/>
        <n v="90.75"/>
        <n v="90.77"/>
        <n v="90.91"/>
        <n v="91.17"/>
        <n v="91.29"/>
        <n v="91.6"/>
        <n v="92"/>
        <n v="92.05"/>
        <n v="92.33"/>
        <n v="92.5"/>
        <n v="93.14"/>
        <n v="93.71"/>
        <n v="94.03"/>
        <n v="94.32"/>
        <n v="95"/>
        <n v="95.98"/>
        <m/>
      </sharedItems>
    </cacheField>
    <cacheField name="Rank_Soc" numFmtId="0">
      <sharedItems containsString="0" containsBlank="1" containsNumber="1" containsInteger="1" minValue="1" maxValue="180" count="179">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60"/>
        <n v="161"/>
        <n v="162"/>
        <n v="163"/>
        <n v="164"/>
        <n v="165"/>
        <n v="166"/>
        <n v="167"/>
        <n v="169"/>
        <n v="170"/>
        <n v="171"/>
        <n v="172"/>
        <n v="173"/>
        <n v="174"/>
        <n v="175"/>
        <n v="176"/>
        <n v="177"/>
        <n v="178"/>
        <n v="179"/>
        <n v="180"/>
        <m/>
      </sharedItems>
    </cacheField>
    <cacheField name="Safety" numFmtId="0">
      <sharedItems containsString="0" containsBlank="1" containsNumber="1" minValue="4.63" maxValue="99.09" count="344">
        <n v="4.63"/>
        <n v="11.02"/>
        <n v="11.36"/>
        <n v="11.54"/>
        <n v="12.38"/>
        <n v="13.39"/>
        <n v="13.61"/>
        <n v="15.84"/>
        <n v="15.88"/>
        <n v="16.96"/>
        <n v="17.37"/>
        <n v="17.64"/>
        <n v="17.75"/>
        <n v="18.27"/>
        <n v="18.84"/>
        <n v="18.85"/>
        <n v="19.6"/>
        <n v="20.61"/>
        <n v="20.74"/>
        <n v="20.78"/>
        <n v="21.37"/>
        <n v="23.07"/>
        <n v="23.57"/>
        <n v="23.62"/>
        <n v="23.68"/>
        <n v="24.34"/>
        <n v="24.4"/>
        <n v="24.83"/>
        <n v="24.87"/>
        <n v="26.24"/>
        <n v="27"/>
        <n v="27.12"/>
        <n v="27.61"/>
        <n v="27.68"/>
        <n v="27.95"/>
        <n v="28.48"/>
        <n v="28.5"/>
        <n v="28.75"/>
        <n v="29.45"/>
        <n v="29.6"/>
        <n v="29.61"/>
        <n v="29.65"/>
        <n v="29.9"/>
        <n v="30.52"/>
        <n v="30.66"/>
        <n v="31.02"/>
        <n v="31.22"/>
        <n v="31.41"/>
        <n v="31.65"/>
        <n v="31.78"/>
        <n v="31.82"/>
        <n v="32.12"/>
        <n v="32.14"/>
        <n v="32.37"/>
        <n v="32.58"/>
        <n v="33.02"/>
        <n v="33.09"/>
        <n v="33.25"/>
        <n v="34.01"/>
        <n v="34.62"/>
        <n v="34.82"/>
        <n v="34.96"/>
        <n v="35.29"/>
        <n v="35.35"/>
        <n v="35.42"/>
        <n v="35.69"/>
        <n v="36.02"/>
        <n v="36.15"/>
        <n v="36.3"/>
        <n v="36.58"/>
        <n v="37.25"/>
        <n v="37.3"/>
        <n v="37.38"/>
        <n v="37.42"/>
        <n v="38.75"/>
        <n v="38.76"/>
        <n v="38.82"/>
        <n v="39.8"/>
        <n v="40.05"/>
        <n v="40.22"/>
        <n v="40.91"/>
        <n v="40.96"/>
        <n v="41.34"/>
        <n v="41.37"/>
        <n v="41.64"/>
        <n v="41.81"/>
        <n v="42"/>
        <n v="42.07"/>
        <n v="42.36"/>
        <n v="42.96"/>
        <n v="42.98"/>
        <n v="42.99"/>
        <n v="43.15"/>
        <n v="43.34"/>
        <n v="44.02"/>
        <n v="44.03"/>
        <n v="44.1"/>
        <n v="44.3"/>
        <n v="45.5"/>
        <n v="45.54"/>
        <n v="46.53"/>
        <n v="46.58"/>
        <n v="46.61"/>
        <n v="46.68"/>
        <n v="47.09"/>
        <n v="47.86"/>
        <n v="48.51"/>
        <n v="48.76"/>
        <n v="48.98"/>
        <n v="49.35"/>
        <n v="50.19"/>
        <n v="50.64"/>
        <n v="50.96"/>
        <n v="51.42"/>
        <n v="51.49"/>
        <n v="51.54"/>
        <n v="51.72"/>
        <n v="51.9"/>
        <n v="52.17"/>
        <n v="52.49"/>
        <n v="52.73"/>
        <n v="52.84"/>
        <n v="53.1"/>
        <n v="53.9"/>
        <n v="54.21"/>
        <n v="54.32"/>
        <n v="54.49"/>
        <n v="54.56"/>
        <n v="54.6"/>
        <n v="54.91"/>
        <n v="54.97"/>
        <n v="55.15"/>
        <n v="55.37"/>
        <n v="55.51"/>
        <n v="55.52"/>
        <n v="55.89"/>
        <n v="56.77"/>
        <n v="57.54"/>
        <n v="57.59"/>
        <n v="58"/>
        <n v="58.21"/>
        <n v="58.56"/>
        <n v="58.78"/>
        <n v="59.04"/>
        <n v="59.76"/>
        <n v="59.82"/>
        <n v="59.88"/>
        <n v="59.91"/>
        <n v="60.2"/>
        <n v="60.56"/>
        <n v="61.18"/>
        <n v="61.25"/>
        <n v="61.27"/>
        <n v="61.4"/>
        <n v="61.68"/>
        <n v="61.9"/>
        <n v="62.05"/>
        <n v="62.19"/>
        <n v="62.25"/>
        <n v="62.37"/>
        <n v="63.4"/>
        <n v="63.85"/>
        <n v="63.87"/>
        <n v="63.92"/>
        <n v="64.04"/>
        <n v="64.55"/>
        <n v="64.95"/>
        <n v="65.99"/>
        <n v="66.11"/>
        <n v="66.35"/>
        <n v="66.58"/>
        <n v="66.75"/>
        <n v="66.88"/>
        <n v="67.08"/>
        <n v="68.11"/>
        <n v="68.3"/>
        <n v="68.33"/>
        <n v="68.55"/>
        <n v="69.05"/>
        <n v="69.39"/>
        <n v="69.62"/>
        <n v="69.99"/>
        <n v="70.03"/>
        <n v="70.45"/>
        <n v="70.52"/>
        <n v="70.63"/>
        <n v="71.03"/>
        <n v="71.44"/>
        <n v="71.66"/>
        <n v="71.67"/>
        <n v="71.79"/>
        <n v="72.03"/>
        <n v="72.11"/>
        <n v="72.39"/>
        <n v="72.48"/>
        <n v="72.63"/>
        <n v="72.79"/>
        <n v="72.95"/>
        <n v="73.41"/>
        <n v="73.47"/>
        <n v="73.48"/>
        <n v="74.15"/>
        <n v="74.27"/>
        <n v="74.31"/>
        <n v="74.33"/>
        <n v="74.73"/>
        <n v="74.74"/>
        <n v="74.83"/>
        <n v="74.84"/>
        <n v="74.95"/>
        <n v="75.02"/>
        <n v="75.12"/>
        <n v="75.14"/>
        <n v="75.51"/>
        <n v="75.55"/>
        <n v="75.83"/>
        <n v="76.61"/>
        <n v="76.64"/>
        <n v="76.87"/>
        <n v="77.04"/>
        <n v="77.55"/>
        <n v="77.78"/>
        <n v="77.85"/>
        <n v="78.08"/>
        <n v="78.17"/>
        <n v="78.23"/>
        <n v="78.24"/>
        <n v="78.39"/>
        <n v="78.89"/>
        <n v="78.91"/>
        <n v="79.21"/>
        <n v="79.26"/>
        <n v="79.33"/>
        <n v="79.49"/>
        <n v="79.88"/>
        <n v="79.91"/>
        <n v="80"/>
        <n v="80.14"/>
        <n v="80.17"/>
        <n v="80.18"/>
        <n v="80.19"/>
        <n v="80.2"/>
        <n v="80.48"/>
        <n v="80.53"/>
        <n v="81.27"/>
        <n v="81.35"/>
        <n v="81.46"/>
        <n v="81.5"/>
        <n v="81.6"/>
        <n v="81.66"/>
        <n v="81.69"/>
        <n v="81.91"/>
        <n v="81.99"/>
        <n v="82.06"/>
        <n v="82.12"/>
        <n v="82.13"/>
        <n v="82.48"/>
        <n v="82.5"/>
        <n v="82.51"/>
        <n v="82.56"/>
        <n v="82.94"/>
        <n v="82.99"/>
        <n v="83.01"/>
        <n v="83.03"/>
        <n v="83.25"/>
        <n v="83.4"/>
        <n v="83.46"/>
        <n v="83.9"/>
        <n v="83.93"/>
        <n v="83.98"/>
        <n v="84.01"/>
        <n v="84.06"/>
        <n v="84.14"/>
        <n v="84.29"/>
        <n v="84.31"/>
        <n v="84.45"/>
        <n v="84.58"/>
        <n v="84.71"/>
        <n v="84.72"/>
        <n v="85.03"/>
        <n v="85.24"/>
        <n v="85.46"/>
        <n v="85.71"/>
        <n v="85.82"/>
        <n v="85.92"/>
        <n v="86.25"/>
        <n v="86.35"/>
        <n v="86.83"/>
        <n v="87.02"/>
        <n v="87.21"/>
        <n v="87.26"/>
        <n v="87.37"/>
        <n v="87.46"/>
        <n v="87.48"/>
        <n v="87.56"/>
        <n v="87.62"/>
        <n v="87.76"/>
        <n v="87.78"/>
        <n v="88.14"/>
        <n v="88.16"/>
        <n v="88.44"/>
        <n v="88.73"/>
        <n v="88.81"/>
        <n v="88.89"/>
        <n v="89.12"/>
        <n v="89.2"/>
        <n v="89.8"/>
        <n v="90.01"/>
        <n v="90.07"/>
        <n v="90.35"/>
        <n v="90.48"/>
        <n v="90.56"/>
        <n v="90.79"/>
        <n v="91.11"/>
        <n v="91.26"/>
        <n v="91.3"/>
        <n v="91.48"/>
        <n v="91.5"/>
        <n v="91.52"/>
        <n v="91.67"/>
        <n v="91.84"/>
        <n v="92.03"/>
        <n v="92.06"/>
        <n v="92.22"/>
        <n v="92.26"/>
        <n v="92.27"/>
        <n v="92.52"/>
        <n v="92.78"/>
        <n v="92.97"/>
        <n v="93.2"/>
        <n v="93.65"/>
        <n v="93.88"/>
        <n v="93.89"/>
        <n v="94.33"/>
        <n v="94.44"/>
        <n v="94.78"/>
        <n v="95"/>
        <n v="95.58"/>
        <n v="95.93"/>
        <n v="95.98"/>
        <n v="96.46"/>
        <n v="96.94"/>
        <n v="99.09"/>
        <m/>
      </sharedItems>
    </cacheField>
    <cacheField name="Rank_Saf" numFmtId="0">
      <sharedItems containsString="0" containsBlank="1" containsNumber="1" containsInteger="1" minValue="1" maxValue="180" count="181">
        <n v="1"/>
        <n v="2"/>
        <n v="3"/>
        <n v="4"/>
        <n v="5"/>
        <n v="6"/>
        <n v="7"/>
        <n v="8"/>
        <n v="9"/>
        <n v="10"/>
        <n v="11"/>
        <n v="12"/>
        <n v="13"/>
        <n v="14"/>
        <n v="15"/>
        <n v="16"/>
        <n v="17"/>
        <n v="18"/>
        <n v="19"/>
        <n v="20"/>
        <n v="21"/>
        <n v="22"/>
        <n v="23"/>
        <n v="24"/>
        <n v="25"/>
        <n v="26"/>
        <n v="27"/>
        <n v="28"/>
        <n v="29"/>
        <n v="30"/>
        <n v="31"/>
        <n v="32"/>
        <n v="33"/>
        <n v="34"/>
        <n v="35"/>
        <n v="36"/>
        <n v="37"/>
        <n v="38"/>
        <n v="39"/>
        <n v="40"/>
        <n v="41"/>
        <n v="42"/>
        <n v="43"/>
        <n v="44"/>
        <n v="45"/>
        <n v="46"/>
        <n v="47"/>
        <n v="48"/>
        <n v="49"/>
        <n v="50"/>
        <n v="51"/>
        <n v="52"/>
        <n v="53"/>
        <n v="54"/>
        <n v="55"/>
        <n v="56"/>
        <n v="57"/>
        <n v="58"/>
        <n v="59"/>
        <n v="60"/>
        <n v="61"/>
        <n v="62"/>
        <n v="63"/>
        <n v="64"/>
        <n v="65"/>
        <n v="66"/>
        <n v="67"/>
        <n v="68"/>
        <n v="69"/>
        <n v="70"/>
        <n v="71"/>
        <n v="72"/>
        <n v="73"/>
        <n v="74"/>
        <n v="75"/>
        <n v="76"/>
        <n v="77"/>
        <n v="78"/>
        <n v="79"/>
        <n v="80"/>
        <n v="81"/>
        <n v="82"/>
        <n v="83"/>
        <n v="84"/>
        <n v="85"/>
        <n v="86"/>
        <n v="87"/>
        <n v="88"/>
        <n v="89"/>
        <n v="90"/>
        <n v="91"/>
        <n v="92"/>
        <n v="93"/>
        <n v="94"/>
        <n v="95"/>
        <n v="96"/>
        <n v="97"/>
        <n v="98"/>
        <n v="99"/>
        <n v="100"/>
        <n v="101"/>
        <n v="102"/>
        <n v="103"/>
        <n v="104"/>
        <n v="105"/>
        <n v="106"/>
        <n v="107"/>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m/>
      </sharedItems>
    </cacheField>
    <cacheField name="Zona" numFmtId="0">
      <sharedItems count="6">
        <s v="Afrique"/>
        <s v="Amériques"/>
        <s v="Asie-Pacifique"/>
        <s v="EEAC"/>
        <s v="MENA"/>
        <s v="UE Balkans"/>
      </sharedItems>
    </cacheField>
    <cacheField name="Nazione  EN" numFmtId="0">
      <sharedItems count="180">
        <s v="Afghanistan"/>
        <s v="Albania"/>
        <s v="Algeria"/>
        <s v="Andorra"/>
        <s v="Angola"/>
        <s v="Argentina"/>
        <s v="Armenia"/>
        <s v="Australia"/>
        <s v="Austria"/>
        <s v="Azerbaijan"/>
        <s v="Bahrain"/>
        <s v="Bangladesh"/>
        <s v="Belarus"/>
        <s v="Belgium"/>
        <s v="Belize"/>
        <s v="Benin"/>
        <s v="Bhutan"/>
        <s v="Bolivia"/>
        <s v="Bosnia-Herzegovina"/>
        <s v="Botswana"/>
        <s v="Brazil"/>
        <s v="Brunei"/>
        <s v="Bulgaria"/>
        <s v="Burkina Faso"/>
        <s v="Burundi"/>
        <s v="Cabo Verde"/>
        <s v="Cambodia"/>
        <s v="Cameroon"/>
        <s v="Canada"/>
        <s v="Central African Republic"/>
        <s v="Chad"/>
        <s v="Chile"/>
        <s v="China"/>
        <s v="Colombia"/>
        <s v="Comoros"/>
        <s v="Congo-Brazzaville"/>
        <s v="Costa Rica"/>
        <s v="Côte d'Ivoire"/>
        <s v="Croatia"/>
        <s v="Cuba"/>
        <s v="Cyprus"/>
        <s v="Czechia"/>
        <s v="Denmark"/>
        <s v="Djibouti"/>
        <s v="Dominican Republic"/>
        <s v="DR Congo"/>
        <s v="East Timor"/>
        <s v="Ecuador"/>
        <s v="Egypt"/>
        <s v="El Salvador"/>
        <s v="Equatorial Guinea"/>
        <s v="Eritrea"/>
        <s v="Estonia"/>
        <s v="Eswatini"/>
        <s v="Ethiopia"/>
        <s v="Fiji"/>
        <s v="Finland"/>
        <s v="France"/>
        <s v="Gabon"/>
        <s v="Gambia"/>
        <s v="Georgia"/>
        <s v="Germany"/>
        <s v="Ghana"/>
        <s v="Greece"/>
        <s v="Guatemala"/>
        <s v="Guinea"/>
        <s v="Guinea-Bissau"/>
        <s v="Guyana"/>
        <s v="Haiti"/>
        <s v="Honduras"/>
        <s v="Hong Kong"/>
        <s v="Hungary"/>
        <s v="Iceland"/>
        <s v="India"/>
        <s v="Indonesia"/>
        <s v="Iran"/>
        <s v="Iraq"/>
        <s v="Ireland"/>
        <s v="Israel"/>
        <s v="Italy"/>
        <s v="Jamaica"/>
        <s v="Japan"/>
        <s v="Jordan"/>
        <s v="Kazakhstan"/>
        <s v="Kenya"/>
        <s v="Kosovo"/>
        <s v="Kuwait"/>
        <s v="Kyrgyzstan"/>
        <s v="Laos"/>
        <s v="Latvia"/>
        <s v="Lebanon"/>
        <s v="Lesotho"/>
        <s v="Liberia"/>
        <s v="Libya"/>
        <s v="Liechtenstein"/>
        <s v="Lithuania"/>
        <s v="Luxembourg"/>
        <s v="Madagascar"/>
        <s v="Malawi"/>
        <s v="Malaysia"/>
        <s v="Maldives"/>
        <s v="Mali"/>
        <s v="Malta"/>
        <s v="Mauritania"/>
        <s v="Mauritius"/>
        <s v="Mexico"/>
        <s v="Moldova"/>
        <s v="Mongolia"/>
        <s v="Montenegro"/>
        <s v="Morocco / Western Sahara "/>
        <s v="Mozambique"/>
        <s v="Myanmar"/>
        <s v="Namibia"/>
        <s v="Nepal"/>
        <s v="Netherlands"/>
        <s v="New Zealand"/>
        <s v="Nicaragua"/>
        <s v="Niger"/>
        <s v="Nigeria"/>
        <s v="North Korea"/>
        <s v="North Macedonia"/>
        <s v="Northern Cyprus"/>
        <s v="Norway"/>
        <s v="OECS"/>
        <s v="Oman"/>
        <s v="Pakistan"/>
        <s v="Palestine"/>
        <s v="Panama"/>
        <s v="Papua New Guinea"/>
        <s v="Paraguay"/>
        <s v="Peru"/>
        <s v="Philippines"/>
        <s v="Poland"/>
        <s v="Portugal"/>
        <s v="Qatar"/>
        <s v="Romania"/>
        <s v="Russia"/>
        <s v="Rwanda"/>
        <s v="Samoa"/>
        <s v="Saudi Arabia"/>
        <s v="Senegal"/>
        <s v="Serbia"/>
        <s v="Seychelles"/>
        <s v="Sierra Leone"/>
        <s v="Singapore"/>
        <s v="Slovakia"/>
        <s v="Slovenia"/>
        <s v="Somalia"/>
        <s v="South Africa"/>
        <s v="South Korea"/>
        <s v="South Sudan"/>
        <s v="Spain"/>
        <s v="Sri Lanka"/>
        <s v="Sudan"/>
        <s v="Suriname"/>
        <s v="Sweden"/>
        <s v="Switzerland"/>
        <s v="Syria"/>
        <s v="Taiwan"/>
        <s v="Tajikistan"/>
        <s v="Tanzania"/>
        <s v="Thailand"/>
        <s v="Togo"/>
        <s v="Tonga"/>
        <s v="Trinidad and Tobago"/>
        <s v="Tunisia"/>
        <s v="Türkiye"/>
        <s v="Turkmenistan"/>
        <s v="Uganda"/>
        <s v="Ukraine"/>
        <s v="United Arab Emirates"/>
        <s v="United Kingdom"/>
        <s v="United States"/>
        <s v="Uruguay"/>
        <s v="Uzbekistan"/>
        <s v="Venezuela"/>
        <s v="Vietnam"/>
        <s v="Yemen"/>
        <s v="Zambia"/>
        <s v="Zimbabwe"/>
      </sharedItems>
    </cacheField>
  </cacheFields>
</pivotCacheDefinition>
</file>

<file path=xl/pivotCache/pivotCacheRecords1.xml><?xml version="1.0" encoding="utf-8"?>
<pivotCacheRecords xmlns="http://schemas.openxmlformats.org/spreadsheetml/2006/main" xmlns:r="http://schemas.openxmlformats.org/officeDocument/2006/relationships" count="1959">
  <r>
    <x v="10"/>
    <x v="121"/>
    <x v="1601"/>
    <x v="0"/>
    <x v="333"/>
    <x v="0"/>
    <x v="319"/>
    <x v="0"/>
    <x v="330"/>
    <x v="0"/>
    <x v="322"/>
    <x v="0"/>
    <x v="339"/>
    <x v="2"/>
    <x v="5"/>
    <x v="122"/>
  </r>
  <r>
    <x v="10"/>
    <x v="75"/>
    <x v="1544"/>
    <x v="1"/>
    <x v="330"/>
    <x v="1"/>
    <x v="309"/>
    <x v="6"/>
    <x v="293"/>
    <x v="18"/>
    <x v="319"/>
    <x v="2"/>
    <x v="341"/>
    <x v="1"/>
    <x v="5"/>
    <x v="77"/>
  </r>
  <r>
    <x v="10"/>
    <x v="45"/>
    <x v="1535"/>
    <x v="2"/>
    <x v="327"/>
    <x v="3"/>
    <x v="314"/>
    <x v="3"/>
    <x v="320"/>
    <x v="4"/>
    <x v="287"/>
    <x v="16"/>
    <x v="336"/>
    <x v="4"/>
    <x v="5"/>
    <x v="42"/>
  </r>
  <r>
    <x v="10"/>
    <x v="151"/>
    <x v="1505"/>
    <x v="3"/>
    <x v="329"/>
    <x v="2"/>
    <x v="315"/>
    <x v="2"/>
    <x v="323"/>
    <x v="3"/>
    <x v="293"/>
    <x v="13"/>
    <x v="278"/>
    <x v="39"/>
    <x v="5"/>
    <x v="155"/>
  </r>
  <r>
    <x v="10"/>
    <x v="54"/>
    <x v="1501"/>
    <x v="4"/>
    <x v="325"/>
    <x v="4"/>
    <x v="313"/>
    <x v="4"/>
    <x v="308"/>
    <x v="10"/>
    <x v="295"/>
    <x v="12"/>
    <x v="309"/>
    <x v="22"/>
    <x v="5"/>
    <x v="56"/>
  </r>
  <r>
    <x v="10"/>
    <x v="120"/>
    <x v="1477"/>
    <x v="5"/>
    <x v="318"/>
    <x v="6"/>
    <x v="317"/>
    <x v="1"/>
    <x v="326"/>
    <x v="2"/>
    <x v="277"/>
    <x v="23"/>
    <x v="239"/>
    <x v="66"/>
    <x v="5"/>
    <x v="114"/>
  </r>
  <r>
    <x v="10"/>
    <x v="97"/>
    <x v="1472"/>
    <x v="6"/>
    <x v="316"/>
    <x v="8"/>
    <x v="304"/>
    <x v="7"/>
    <x v="306"/>
    <x v="11"/>
    <x v="297"/>
    <x v="11"/>
    <x v="333"/>
    <x v="7"/>
    <x v="5"/>
    <x v="95"/>
  </r>
  <r>
    <x v="10"/>
    <x v="52"/>
    <x v="1446"/>
    <x v="7"/>
    <x v="304"/>
    <x v="16"/>
    <x v="301"/>
    <x v="9"/>
    <x v="295"/>
    <x v="17"/>
    <x v="307"/>
    <x v="8"/>
    <x v="312"/>
    <x v="19"/>
    <x v="5"/>
    <x v="52"/>
  </r>
  <r>
    <x v="10"/>
    <x v="132"/>
    <x v="1430"/>
    <x v="8"/>
    <x v="311"/>
    <x v="12"/>
    <x v="285"/>
    <x v="19"/>
    <x v="304"/>
    <x v="12"/>
    <x v="301"/>
    <x v="10"/>
    <x v="316"/>
    <x v="15"/>
    <x v="5"/>
    <x v="133"/>
  </r>
  <r>
    <x v="10"/>
    <x v="160"/>
    <x v="1427"/>
    <x v="9"/>
    <x v="299"/>
    <x v="19"/>
    <x v="297"/>
    <x v="12"/>
    <x v="299"/>
    <x v="14"/>
    <x v="281"/>
    <x v="19"/>
    <x v="338"/>
    <x v="3"/>
    <x v="2"/>
    <x v="46"/>
  </r>
  <r>
    <x v="10"/>
    <x v="94"/>
    <x v="1426"/>
    <x v="10"/>
    <x v="306"/>
    <x v="15"/>
    <x v="282"/>
    <x v="22"/>
    <x v="285"/>
    <x v="23"/>
    <x v="309"/>
    <x v="6"/>
    <x v="334"/>
    <x v="5"/>
    <x v="5"/>
    <x v="94"/>
  </r>
  <r>
    <x v="10"/>
    <x v="27"/>
    <x v="1424"/>
    <x v="11"/>
    <x v="315"/>
    <x v="9"/>
    <x v="294"/>
    <x v="14"/>
    <x v="257"/>
    <x v="36"/>
    <x v="315"/>
    <x v="3"/>
    <x v="318"/>
    <x v="14"/>
    <x v="5"/>
    <x v="156"/>
  </r>
  <r>
    <x v="10"/>
    <x v="123"/>
    <x v="1421"/>
    <x v="12"/>
    <x v="320"/>
    <x v="5"/>
    <x v="303"/>
    <x v="8"/>
    <x v="262"/>
    <x v="34"/>
    <x v="264"/>
    <x v="29"/>
    <x v="315"/>
    <x v="16"/>
    <x v="2"/>
    <x v="115"/>
  </r>
  <r>
    <x v="10"/>
    <x v="42"/>
    <x v="1405"/>
    <x v="13"/>
    <x v="300"/>
    <x v="18"/>
    <x v="266"/>
    <x v="27"/>
    <x v="317"/>
    <x v="5"/>
    <x v="311"/>
    <x v="5"/>
    <x v="325"/>
    <x v="10"/>
    <x v="5"/>
    <x v="41"/>
  </r>
  <r>
    <x v="10"/>
    <x v="26"/>
    <x v="1402"/>
    <x v="14"/>
    <x v="317"/>
    <x v="7"/>
    <x v="291"/>
    <x v="16"/>
    <x v="315"/>
    <x v="6"/>
    <x v="290"/>
    <x v="14"/>
    <x v="259"/>
    <x v="53"/>
    <x v="1"/>
    <x v="28"/>
  </r>
  <r>
    <x v="10"/>
    <x v="99"/>
    <x v="1393"/>
    <x v="15"/>
    <x v="307"/>
    <x v="14"/>
    <x v="296"/>
    <x v="13"/>
    <x v="270"/>
    <x v="31"/>
    <x v="274"/>
    <x v="24"/>
    <x v="314"/>
    <x v="17"/>
    <x v="5"/>
    <x v="89"/>
  </r>
  <r>
    <x v="10"/>
    <x v="149"/>
    <x v="1391"/>
    <x v="16"/>
    <x v="285"/>
    <x v="24"/>
    <x v="299"/>
    <x v="10"/>
    <x v="296"/>
    <x v="16"/>
    <x v="303"/>
    <x v="9"/>
    <x v="308"/>
    <x v="23"/>
    <x v="5"/>
    <x v="145"/>
  </r>
  <r>
    <x v="10"/>
    <x v="78"/>
    <x v="1390"/>
    <x v="17"/>
    <x v="308"/>
    <x v="13"/>
    <x v="273"/>
    <x v="26"/>
    <x v="291"/>
    <x v="19"/>
    <x v="279"/>
    <x v="21"/>
    <x v="323"/>
    <x v="11"/>
    <x v="5"/>
    <x v="72"/>
  </r>
  <r>
    <x v="10"/>
    <x v="174"/>
    <x v="1372"/>
    <x v="18"/>
    <x v="281"/>
    <x v="26"/>
    <x v="292"/>
    <x v="15"/>
    <x v="198"/>
    <x v="66"/>
    <x v="320"/>
    <x v="1"/>
    <x v="342"/>
    <x v="0"/>
    <x v="2"/>
    <x v="138"/>
  </r>
  <r>
    <x v="10"/>
    <x v="98"/>
    <x v="1369"/>
    <x v="19"/>
    <x v="315"/>
    <x v="9"/>
    <x v="289"/>
    <x v="17"/>
    <x v="248"/>
    <x v="44"/>
    <x v="256"/>
    <x v="33"/>
    <x v="319"/>
    <x v="13"/>
    <x v="5"/>
    <x v="96"/>
  </r>
  <r>
    <x v="10"/>
    <x v="43"/>
    <x v="1368"/>
    <x v="20"/>
    <x v="314"/>
    <x v="11"/>
    <x v="310"/>
    <x v="5"/>
    <x v="312"/>
    <x v="8"/>
    <x v="282"/>
    <x v="18"/>
    <x v="172"/>
    <x v="95"/>
    <x v="5"/>
    <x v="61"/>
  </r>
  <r>
    <x v="10"/>
    <x v="116"/>
    <x v="1350"/>
    <x v="21"/>
    <x v="277"/>
    <x v="28"/>
    <x v="284"/>
    <x v="20"/>
    <x v="274"/>
    <x v="28"/>
    <x v="286"/>
    <x v="17"/>
    <x v="310"/>
    <x v="21"/>
    <x v="0"/>
    <x v="112"/>
  </r>
  <r>
    <x v="10"/>
    <x v="37"/>
    <x v="1337"/>
    <x v="22"/>
    <x v="231"/>
    <x v="47"/>
    <x v="283"/>
    <x v="21"/>
    <x v="313"/>
    <x v="7"/>
    <x v="289"/>
    <x v="15"/>
    <x v="311"/>
    <x v="20"/>
    <x v="1"/>
    <x v="36"/>
  </r>
  <r>
    <x v="10"/>
    <x v="56"/>
    <x v="1299"/>
    <x v="23"/>
    <x v="291"/>
    <x v="21"/>
    <x v="278"/>
    <x v="24"/>
    <x v="287"/>
    <x v="21"/>
    <x v="280"/>
    <x v="20"/>
    <x v="217"/>
    <x v="80"/>
    <x v="5"/>
    <x v="57"/>
  </r>
  <r>
    <x v="10"/>
    <x v="177"/>
    <x v="1294"/>
    <x v="24"/>
    <x v="283"/>
    <x v="25"/>
    <x v="264"/>
    <x v="28"/>
    <x v="299"/>
    <x v="14"/>
    <x v="269"/>
    <x v="27"/>
    <x v="267"/>
    <x v="47"/>
    <x v="0"/>
    <x v="148"/>
  </r>
  <r>
    <x v="10"/>
    <x v="58"/>
    <x v="1292"/>
    <x v="25"/>
    <x v="297"/>
    <x v="20"/>
    <x v="298"/>
    <x v="11"/>
    <x v="232"/>
    <x v="49"/>
    <x v="248"/>
    <x v="36"/>
    <x v="254"/>
    <x v="58"/>
    <x v="5"/>
    <x v="171"/>
  </r>
  <r>
    <x v="10"/>
    <x v="7"/>
    <x v="1283"/>
    <x v="26"/>
    <x v="303"/>
    <x v="17"/>
    <x v="275"/>
    <x v="25"/>
    <x v="209"/>
    <x v="62"/>
    <x v="254"/>
    <x v="34"/>
    <x v="292"/>
    <x v="32"/>
    <x v="2"/>
    <x v="7"/>
  </r>
  <r>
    <x v="10"/>
    <x v="101"/>
    <x v="1266"/>
    <x v="27"/>
    <x v="290"/>
    <x v="22"/>
    <x v="242"/>
    <x v="42"/>
    <x v="300"/>
    <x v="13"/>
    <x v="272"/>
    <x v="25"/>
    <x v="251"/>
    <x v="60"/>
    <x v="3"/>
    <x v="106"/>
  </r>
  <r>
    <x v="10"/>
    <x v="8"/>
    <x v="1257"/>
    <x v="28"/>
    <x v="269"/>
    <x v="32"/>
    <x v="256"/>
    <x v="31"/>
    <x v="254"/>
    <x v="38"/>
    <x v="265"/>
    <x v="28"/>
    <x v="305"/>
    <x v="25"/>
    <x v="5"/>
    <x v="8"/>
  </r>
  <r>
    <x v="10"/>
    <x v="162"/>
    <x v="1226"/>
    <x v="29"/>
    <x v="254"/>
    <x v="39"/>
    <x v="252"/>
    <x v="33"/>
    <x v="170"/>
    <x v="80"/>
    <x v="314"/>
    <x v="4"/>
    <x v="334"/>
    <x v="5"/>
    <x v="1"/>
    <x v="164"/>
  </r>
  <r>
    <x v="10"/>
    <x v="11"/>
    <x v="1221"/>
    <x v="30"/>
    <x v="289"/>
    <x v="23"/>
    <x v="257"/>
    <x v="30"/>
    <x v="260"/>
    <x v="35"/>
    <x v="257"/>
    <x v="32"/>
    <x v="243"/>
    <x v="64"/>
    <x v="5"/>
    <x v="13"/>
  </r>
  <r>
    <x v="10"/>
    <x v="81"/>
    <x v="1196"/>
    <x v="31"/>
    <x v="241"/>
    <x v="42"/>
    <x v="288"/>
    <x v="18"/>
    <x v="202"/>
    <x v="64"/>
    <x v="278"/>
    <x v="22"/>
    <x v="280"/>
    <x v="38"/>
    <x v="1"/>
    <x v="80"/>
  </r>
  <r>
    <x v="10"/>
    <x v="36"/>
    <x v="1193"/>
    <x v="32"/>
    <x v="267"/>
    <x v="33"/>
    <x v="252"/>
    <x v="33"/>
    <x v="233"/>
    <x v="48"/>
    <x v="239"/>
    <x v="41"/>
    <x v="307"/>
    <x v="24"/>
    <x v="0"/>
    <x v="25"/>
  </r>
  <r>
    <x v="10"/>
    <x v="153"/>
    <x v="1192"/>
    <x v="33"/>
    <x v="270"/>
    <x v="31"/>
    <x v="250"/>
    <x v="36"/>
    <x v="249"/>
    <x v="42"/>
    <x v="240"/>
    <x v="40"/>
    <x v="294"/>
    <x v="31"/>
    <x v="0"/>
    <x v="142"/>
  </r>
  <r>
    <x v="10"/>
    <x v="165"/>
    <x v="1186"/>
    <x v="34"/>
    <x v="266"/>
    <x v="34"/>
    <x v="225"/>
    <x v="53"/>
    <x v="279"/>
    <x v="24"/>
    <x v="224"/>
    <x v="50"/>
    <x v="322"/>
    <x v="12"/>
    <x v="2"/>
    <x v="158"/>
  </r>
  <r>
    <x v="10"/>
    <x v="51"/>
    <x v="1178"/>
    <x v="35"/>
    <x v="258"/>
    <x v="37"/>
    <x v="251"/>
    <x v="35"/>
    <x v="264"/>
    <x v="32"/>
    <x v="262"/>
    <x v="30"/>
    <x v="258"/>
    <x v="54"/>
    <x v="5"/>
    <x v="151"/>
  </r>
  <r>
    <x v="10"/>
    <x v="3"/>
    <x v="1166"/>
    <x v="36"/>
    <x v="271"/>
    <x v="30"/>
    <x v="234"/>
    <x v="47"/>
    <x v="250"/>
    <x v="41"/>
    <x v="203"/>
    <x v="61"/>
    <x v="327"/>
    <x v="9"/>
    <x v="5"/>
    <x v="3"/>
  </r>
  <r>
    <x v="10"/>
    <x v="105"/>
    <x v="1148"/>
    <x v="37"/>
    <x v="260"/>
    <x v="35"/>
    <x v="228"/>
    <x v="51"/>
    <x v="309"/>
    <x v="9"/>
    <x v="228"/>
    <x v="49"/>
    <x v="244"/>
    <x v="63"/>
    <x v="5"/>
    <x v="120"/>
  </r>
  <r>
    <x v="10"/>
    <x v="109"/>
    <x v="1143"/>
    <x v="38"/>
    <x v="259"/>
    <x v="36"/>
    <x v="244"/>
    <x v="40"/>
    <x v="286"/>
    <x v="22"/>
    <x v="217"/>
    <x v="53"/>
    <x v="264"/>
    <x v="49"/>
    <x v="5"/>
    <x v="108"/>
  </r>
  <r>
    <x v="10"/>
    <x v="5"/>
    <x v="1113"/>
    <x v="39"/>
    <x v="276"/>
    <x v="29"/>
    <x v="199"/>
    <x v="69"/>
    <x v="327"/>
    <x v="1"/>
    <x v="219"/>
    <x v="52"/>
    <x v="202"/>
    <x v="85"/>
    <x v="1"/>
    <x v="5"/>
  </r>
  <r>
    <x v="10"/>
    <x v="80"/>
    <x v="1061"/>
    <x v="40"/>
    <x v="224"/>
    <x v="51"/>
    <x v="230"/>
    <x v="49"/>
    <x v="277"/>
    <x v="26"/>
    <x v="195"/>
    <x v="67"/>
    <x v="287"/>
    <x v="34"/>
    <x v="5"/>
    <x v="79"/>
  </r>
  <r>
    <x v="10"/>
    <x v="70"/>
    <x v="1054"/>
    <x v="41"/>
    <x v="240"/>
    <x v="43"/>
    <x v="211"/>
    <x v="63"/>
    <x v="288"/>
    <x v="20"/>
    <x v="199"/>
    <x v="65"/>
    <x v="277"/>
    <x v="42"/>
    <x v="5"/>
    <x v="38"/>
  </r>
  <r>
    <x v="10"/>
    <x v="46"/>
    <x v="1052"/>
    <x v="42"/>
    <x v="256"/>
    <x v="38"/>
    <x v="220"/>
    <x v="58"/>
    <x v="246"/>
    <x v="45"/>
    <x v="215"/>
    <x v="54"/>
    <x v="257"/>
    <x v="55"/>
    <x v="1"/>
    <x v="44"/>
  </r>
  <r>
    <x v="10"/>
    <x v="161"/>
    <x v="1018"/>
    <x v="43"/>
    <x v="250"/>
    <x v="41"/>
    <x v="239"/>
    <x v="44"/>
    <x v="145"/>
    <x v="94"/>
    <x v="202"/>
    <x v="62"/>
    <x v="332"/>
    <x v="8"/>
    <x v="2"/>
    <x v="163"/>
  </r>
  <r>
    <x v="10"/>
    <x v="170"/>
    <x v="1014"/>
    <x v="44"/>
    <x v="280"/>
    <x v="27"/>
    <x v="280"/>
    <x v="23"/>
    <x v="253"/>
    <x v="39"/>
    <x v="238"/>
    <x v="42"/>
    <x v="119"/>
    <x v="119"/>
    <x v="1"/>
    <x v="172"/>
  </r>
  <r>
    <x v="10"/>
    <x v="62"/>
    <x v="1002"/>
    <x v="45"/>
    <x v="237"/>
    <x v="45"/>
    <x v="248"/>
    <x v="37"/>
    <x v="148"/>
    <x v="92"/>
    <x v="270"/>
    <x v="26"/>
    <x v="266"/>
    <x v="48"/>
    <x v="0"/>
    <x v="59"/>
  </r>
  <r>
    <x v="10"/>
    <x v="88"/>
    <x v="986"/>
    <x v="46"/>
    <x v="222"/>
    <x v="53"/>
    <x v="236"/>
    <x v="46"/>
    <x v="214"/>
    <x v="59"/>
    <x v="223"/>
    <x v="51"/>
    <x v="290"/>
    <x v="33"/>
    <x v="2"/>
    <x v="149"/>
  </r>
  <r>
    <x v="10"/>
    <x v="148"/>
    <x v="977"/>
    <x v="47"/>
    <x v="221"/>
    <x v="54"/>
    <x v="252"/>
    <x v="33"/>
    <x v="81"/>
    <x v="131"/>
    <x v="309"/>
    <x v="6"/>
    <x v="313"/>
    <x v="18"/>
    <x v="1"/>
    <x v="154"/>
  </r>
  <r>
    <x v="10"/>
    <x v="6"/>
    <x v="976"/>
    <x v="48"/>
    <x v="223"/>
    <x v="52"/>
    <x v="190"/>
    <x v="74"/>
    <x v="234"/>
    <x v="47"/>
    <x v="261"/>
    <x v="31"/>
    <x v="269"/>
    <x v="45"/>
    <x v="3"/>
    <x v="6"/>
  </r>
  <r>
    <x v="10"/>
    <x v="150"/>
    <x v="975"/>
    <x v="49"/>
    <x v="233"/>
    <x v="46"/>
    <x v="164"/>
    <x v="90"/>
    <x v="273"/>
    <x v="29"/>
    <x v="210"/>
    <x v="58"/>
    <x v="278"/>
    <x v="39"/>
    <x v="5"/>
    <x v="146"/>
  </r>
  <r>
    <x v="10"/>
    <x v="19"/>
    <x v="970"/>
    <x v="50"/>
    <x v="210"/>
    <x v="61"/>
    <x v="227"/>
    <x v="52"/>
    <x v="200"/>
    <x v="65"/>
    <x v="233"/>
    <x v="45"/>
    <x v="303"/>
    <x v="26"/>
    <x v="1"/>
    <x v="14"/>
  </r>
  <r>
    <x v="10"/>
    <x v="169"/>
    <x v="962"/>
    <x v="51"/>
    <x v="218"/>
    <x v="57"/>
    <x v="231"/>
    <x v="48"/>
    <x v="263"/>
    <x v="33"/>
    <x v="201"/>
    <x v="64"/>
    <x v="241"/>
    <x v="65"/>
    <x v="1"/>
    <x v="173"/>
  </r>
  <r>
    <x v="10"/>
    <x v="136"/>
    <x v="890"/>
    <x v="52"/>
    <x v="196"/>
    <x v="67"/>
    <x v="196"/>
    <x v="71"/>
    <x v="225"/>
    <x v="52"/>
    <x v="251"/>
    <x v="35"/>
    <x v="263"/>
    <x v="50"/>
    <x v="5"/>
    <x v="135"/>
  </r>
  <r>
    <x v="10"/>
    <x v="30"/>
    <x v="879"/>
    <x v="53"/>
    <x v="239"/>
    <x v="44"/>
    <x v="243"/>
    <x v="41"/>
    <x v="222"/>
    <x v="53"/>
    <x v="214"/>
    <x v="55"/>
    <x v="190"/>
    <x v="89"/>
    <x v="0"/>
    <x v="37"/>
  </r>
  <r>
    <x v="10"/>
    <x v="41"/>
    <x v="868"/>
    <x v="54"/>
    <x v="226"/>
    <x v="49"/>
    <x v="224"/>
    <x v="54"/>
    <x v="226"/>
    <x v="51"/>
    <x v="150"/>
    <x v="84"/>
    <x v="300"/>
    <x v="28"/>
    <x v="5"/>
    <x v="40"/>
  </r>
  <r>
    <x v="10"/>
    <x v="175"/>
    <x v="859"/>
    <x v="55"/>
    <x v="220"/>
    <x v="55"/>
    <x v="203"/>
    <x v="66"/>
    <x v="276"/>
    <x v="27"/>
    <x v="205"/>
    <x v="60"/>
    <x v="197"/>
    <x v="87"/>
    <x v="5"/>
    <x v="85"/>
  </r>
  <r>
    <x v="10"/>
    <x v="130"/>
    <x v="826"/>
    <x v="56"/>
    <x v="121"/>
    <x v="111"/>
    <x v="229"/>
    <x v="50"/>
    <x v="207"/>
    <x v="63"/>
    <x v="229"/>
    <x v="48"/>
    <x v="283"/>
    <x v="36"/>
    <x v="5"/>
    <x v="132"/>
  </r>
  <r>
    <x v="10"/>
    <x v="13"/>
    <x v="825"/>
    <x v="57"/>
    <x v="219"/>
    <x v="56"/>
    <x v="245"/>
    <x v="39"/>
    <x v="194"/>
    <x v="68"/>
    <x v="246"/>
    <x v="37"/>
    <x v="214"/>
    <x v="82"/>
    <x v="0"/>
    <x v="23"/>
  </r>
  <r>
    <x v="10"/>
    <x v="129"/>
    <x v="823"/>
    <x v="58"/>
    <x v="194"/>
    <x v="68"/>
    <x v="212"/>
    <x v="62"/>
    <x v="185"/>
    <x v="73"/>
    <x v="186"/>
    <x v="71"/>
    <x v="303"/>
    <x v="26"/>
    <x v="2"/>
    <x v="128"/>
  </r>
  <r>
    <x v="10"/>
    <x v="67"/>
    <x v="817"/>
    <x v="59"/>
    <x v="154"/>
    <x v="92"/>
    <x v="247"/>
    <x v="38"/>
    <x v="136"/>
    <x v="99"/>
    <x v="236"/>
    <x v="44"/>
    <x v="278"/>
    <x v="39"/>
    <x v="1"/>
    <x v="67"/>
  </r>
  <r>
    <x v="10"/>
    <x v="117"/>
    <x v="783"/>
    <x v="60"/>
    <x v="216"/>
    <x v="59"/>
    <x v="127"/>
    <x v="116"/>
    <x v="210"/>
    <x v="61"/>
    <x v="197"/>
    <x v="66"/>
    <x v="286"/>
    <x v="35"/>
    <x v="0"/>
    <x v="117"/>
  </r>
  <r>
    <x v="10"/>
    <x v="60"/>
    <x v="754"/>
    <x v="61"/>
    <x v="209"/>
    <x v="62"/>
    <x v="187"/>
    <x v="78"/>
    <x v="272"/>
    <x v="30"/>
    <x v="232"/>
    <x v="46"/>
    <x v="151"/>
    <x v="102"/>
    <x v="0"/>
    <x v="62"/>
  </r>
  <r>
    <x v="10"/>
    <x v="113"/>
    <x v="741"/>
    <x v="62"/>
    <x v="141"/>
    <x v="103"/>
    <x v="200"/>
    <x v="68"/>
    <x v="155"/>
    <x v="90"/>
    <x v="244"/>
    <x v="38"/>
    <x v="255"/>
    <x v="57"/>
    <x v="0"/>
    <x v="104"/>
  </r>
  <r>
    <x v="10"/>
    <x v="17"/>
    <x v="739"/>
    <x v="63"/>
    <x v="159"/>
    <x v="89"/>
    <x v="154"/>
    <x v="98"/>
    <x v="255"/>
    <x v="37"/>
    <x v="184"/>
    <x v="72"/>
    <x v="226"/>
    <x v="75"/>
    <x v="5"/>
    <x v="18"/>
  </r>
  <r>
    <x v="10"/>
    <x v="24"/>
    <x v="716"/>
    <x v="64"/>
    <x v="166"/>
    <x v="83"/>
    <x v="207"/>
    <x v="65"/>
    <x v="131"/>
    <x v="102"/>
    <x v="231"/>
    <x v="47"/>
    <x v="237"/>
    <x v="68"/>
    <x v="0"/>
    <x v="19"/>
  </r>
  <r>
    <x v="10"/>
    <x v="92"/>
    <x v="707"/>
    <x v="65"/>
    <x v="164"/>
    <x v="85"/>
    <x v="112"/>
    <x v="125"/>
    <x v="249"/>
    <x v="42"/>
    <x v="238"/>
    <x v="42"/>
    <x v="180"/>
    <x v="93"/>
    <x v="0"/>
    <x v="92"/>
  </r>
  <r>
    <x v="10"/>
    <x v="96"/>
    <x v="706"/>
    <x v="66"/>
    <x v="225"/>
    <x v="50"/>
    <x v="152"/>
    <x v="102"/>
    <x v="116"/>
    <x v="111"/>
    <x v="171"/>
    <x v="75"/>
    <x v="297"/>
    <x v="29"/>
    <x v="0"/>
    <x v="91"/>
  </r>
  <r>
    <x v="10"/>
    <x v="83"/>
    <x v="696"/>
    <x v="67"/>
    <x v="167"/>
    <x v="82"/>
    <x v="238"/>
    <x v="45"/>
    <x v="186"/>
    <x v="72"/>
    <x v="117"/>
    <x v="104"/>
    <x v="252"/>
    <x v="59"/>
    <x v="2"/>
    <x v="81"/>
  </r>
  <r>
    <x v="10"/>
    <x v="126"/>
    <x v="684"/>
    <x v="68"/>
    <x v="179"/>
    <x v="76"/>
    <x v="216"/>
    <x v="60"/>
    <x v="175"/>
    <x v="79"/>
    <x v="149"/>
    <x v="85"/>
    <x v="236"/>
    <x v="69"/>
    <x v="1"/>
    <x v="127"/>
  </r>
  <r>
    <x v="10"/>
    <x v="156"/>
    <x v="664"/>
    <x v="69"/>
    <x v="152"/>
    <x v="94"/>
    <x v="170"/>
    <x v="87"/>
    <x v="142"/>
    <x v="95"/>
    <x v="175"/>
    <x v="73"/>
    <x v="275"/>
    <x v="43"/>
    <x v="0"/>
    <x v="162"/>
  </r>
  <r>
    <x v="10"/>
    <x v="15"/>
    <x v="662"/>
    <x v="70"/>
    <x v="186"/>
    <x v="72"/>
    <x v="100"/>
    <x v="131"/>
    <x v="217"/>
    <x v="56"/>
    <x v="157"/>
    <x v="80"/>
    <x v="260"/>
    <x v="52"/>
    <x v="5"/>
    <x v="22"/>
  </r>
  <r>
    <x v="10"/>
    <x v="72"/>
    <x v="661"/>
    <x v="71"/>
    <x v="93"/>
    <x v="129"/>
    <x v="143"/>
    <x v="110"/>
    <x v="221"/>
    <x v="54"/>
    <x v="191"/>
    <x v="69"/>
    <x v="249"/>
    <x v="61"/>
    <x v="5"/>
    <x v="71"/>
  </r>
  <r>
    <x v="10"/>
    <x v="115"/>
    <x v="658"/>
    <x v="72"/>
    <x v="160"/>
    <x v="88"/>
    <x v="222"/>
    <x v="55"/>
    <x v="72"/>
    <x v="137"/>
    <x v="209"/>
    <x v="59"/>
    <x v="281"/>
    <x v="37"/>
    <x v="2"/>
    <x v="99"/>
  </r>
  <r>
    <x v="10"/>
    <x v="143"/>
    <x v="647"/>
    <x v="73"/>
    <x v="229"/>
    <x v="48"/>
    <x v="186"/>
    <x v="79"/>
    <x v="180"/>
    <x v="76"/>
    <x v="187"/>
    <x v="70"/>
    <x v="152"/>
    <x v="101"/>
    <x v="0"/>
    <x v="143"/>
  </r>
  <r>
    <x v="10"/>
    <x v="35"/>
    <x v="644"/>
    <x v="74"/>
    <x v="156"/>
    <x v="91"/>
    <x v="198"/>
    <x v="70"/>
    <x v="178"/>
    <x v="77"/>
    <x v="135"/>
    <x v="91"/>
    <x v="230"/>
    <x v="72"/>
    <x v="0"/>
    <x v="34"/>
  </r>
  <r>
    <x v="10"/>
    <x v="39"/>
    <x v="628"/>
    <x v="75"/>
    <x v="172"/>
    <x v="79"/>
    <x v="137"/>
    <x v="112"/>
    <x v="161"/>
    <x v="86"/>
    <x v="142"/>
    <x v="89"/>
    <x v="262"/>
    <x v="51"/>
    <x v="5"/>
    <x v="121"/>
  </r>
  <r>
    <x v="10"/>
    <x v="59"/>
    <x v="627"/>
    <x v="76"/>
    <x v="112"/>
    <x v="120"/>
    <x v="174"/>
    <x v="85"/>
    <x v="244"/>
    <x v="46"/>
    <x v="202"/>
    <x v="62"/>
    <x v="155"/>
    <x v="99"/>
    <x v="3"/>
    <x v="60"/>
  </r>
  <r>
    <x v="10"/>
    <x v="63"/>
    <x v="624"/>
    <x v="77"/>
    <x v="171"/>
    <x v="80"/>
    <x v="217"/>
    <x v="59"/>
    <x v="215"/>
    <x v="58"/>
    <x v="152"/>
    <x v="83"/>
    <x v="166"/>
    <x v="97"/>
    <x v="0"/>
    <x v="66"/>
  </r>
  <r>
    <x v="10"/>
    <x v="168"/>
    <x v="617"/>
    <x v="78"/>
    <x v="204"/>
    <x v="64"/>
    <x v="263"/>
    <x v="29"/>
    <x v="278"/>
    <x v="25"/>
    <x v="242"/>
    <x v="39"/>
    <x v="19"/>
    <x v="178"/>
    <x v="3"/>
    <x v="169"/>
  </r>
  <r>
    <x v="10"/>
    <x v="48"/>
    <x v="603"/>
    <x v="79"/>
    <x v="203"/>
    <x v="65"/>
    <x v="255"/>
    <x v="32"/>
    <x v="216"/>
    <x v="57"/>
    <x v="132"/>
    <x v="92"/>
    <x v="107"/>
    <x v="127"/>
    <x v="1"/>
    <x v="47"/>
  </r>
  <r>
    <x v="10"/>
    <x v="33"/>
    <x v="601"/>
    <x v="80"/>
    <x v="181"/>
    <x v="75"/>
    <x v="158"/>
    <x v="95"/>
    <x v="157"/>
    <x v="89"/>
    <x v="112"/>
    <x v="107"/>
    <x v="224"/>
    <x v="76"/>
    <x v="0"/>
    <x v="35"/>
  </r>
  <r>
    <x v="10"/>
    <x v="114"/>
    <x v="598"/>
    <x v="81"/>
    <x v="138"/>
    <x v="105"/>
    <x v="181"/>
    <x v="81"/>
    <x v="187"/>
    <x v="71"/>
    <x v="125"/>
    <x v="97"/>
    <x v="205"/>
    <x v="83"/>
    <x v="0"/>
    <x v="98"/>
  </r>
  <r>
    <x v="10"/>
    <x v="28"/>
    <x v="590"/>
    <x v="82"/>
    <x v="251"/>
    <x v="40"/>
    <x v="179"/>
    <x v="82"/>
    <x v="177"/>
    <x v="78"/>
    <x v="158"/>
    <x v="79"/>
    <x v="114"/>
    <x v="123"/>
    <x v="1"/>
    <x v="31"/>
  </r>
  <r>
    <x v="10"/>
    <x v="107"/>
    <x v="579"/>
    <x v="83"/>
    <x v="97"/>
    <x v="127"/>
    <x v="151"/>
    <x v="103"/>
    <x v="124"/>
    <x v="107"/>
    <x v="161"/>
    <x v="78"/>
    <x v="274"/>
    <x v="44"/>
    <x v="5"/>
    <x v="102"/>
  </r>
  <r>
    <x v="10"/>
    <x v="61"/>
    <x v="570"/>
    <x v="84"/>
    <x v="200"/>
    <x v="66"/>
    <x v="162"/>
    <x v="91"/>
    <x v="160"/>
    <x v="87"/>
    <x v="123"/>
    <x v="98"/>
    <x v="177"/>
    <x v="94"/>
    <x v="0"/>
    <x v="65"/>
  </r>
  <r>
    <x v="10"/>
    <x v="112"/>
    <x v="567"/>
    <x v="85"/>
    <x v="149"/>
    <x v="95"/>
    <x v="173"/>
    <x v="86"/>
    <x v="128"/>
    <x v="104"/>
    <x v="129"/>
    <x v="95"/>
    <x v="221"/>
    <x v="77"/>
    <x v="0"/>
    <x v="103"/>
  </r>
  <r>
    <x v="10"/>
    <x v="178"/>
    <x v="565"/>
    <x v="86"/>
    <x v="207"/>
    <x v="63"/>
    <x v="107"/>
    <x v="128"/>
    <x v="121"/>
    <x v="108"/>
    <x v="109"/>
    <x v="110"/>
    <x v="246"/>
    <x v="62"/>
    <x v="0"/>
    <x v="178"/>
  </r>
  <r>
    <x v="10"/>
    <x v="110"/>
    <x v="563"/>
    <x v="87"/>
    <x v="153"/>
    <x v="93"/>
    <x v="108"/>
    <x v="127"/>
    <x v="138"/>
    <x v="98"/>
    <x v="145"/>
    <x v="86"/>
    <x v="233"/>
    <x v="70"/>
    <x v="2"/>
    <x v="107"/>
  </r>
  <r>
    <x v="10"/>
    <x v="55"/>
    <x v="560"/>
    <x v="88"/>
    <x v="143"/>
    <x v="101"/>
    <x v="154"/>
    <x v="98"/>
    <x v="116"/>
    <x v="111"/>
    <x v="139"/>
    <x v="90"/>
    <x v="231"/>
    <x v="71"/>
    <x v="2"/>
    <x v="55"/>
  </r>
  <r>
    <x v="10"/>
    <x v="23"/>
    <x v="559"/>
    <x v="89"/>
    <x v="211"/>
    <x v="60"/>
    <x v="209"/>
    <x v="64"/>
    <x v="80"/>
    <x v="133"/>
    <x v="70"/>
    <x v="135"/>
    <x v="295"/>
    <x v="30"/>
    <x v="2"/>
    <x v="16"/>
  </r>
  <r>
    <x v="10"/>
    <x v="146"/>
    <x v="557"/>
    <x v="90"/>
    <x v="90"/>
    <x v="131"/>
    <x v="110"/>
    <x v="126"/>
    <x v="251"/>
    <x v="40"/>
    <x v="120"/>
    <x v="102"/>
    <x v="203"/>
    <x v="84"/>
    <x v="5"/>
    <x v="141"/>
  </r>
  <r>
    <x v="10"/>
    <x v="21"/>
    <x v="543"/>
    <x v="91"/>
    <x v="169"/>
    <x v="81"/>
    <x v="221"/>
    <x v="57"/>
    <x v="229"/>
    <x v="50"/>
    <x v="213"/>
    <x v="56"/>
    <x v="68"/>
    <x v="148"/>
    <x v="1"/>
    <x v="20"/>
  </r>
  <r>
    <x v="10"/>
    <x v="38"/>
    <x v="535"/>
    <x v="92"/>
    <x v="162"/>
    <x v="86"/>
    <x v="156"/>
    <x v="97"/>
    <x v="106"/>
    <x v="118"/>
    <x v="121"/>
    <x v="100"/>
    <x v="219"/>
    <x v="79"/>
    <x v="1"/>
    <x v="123"/>
  </r>
  <r>
    <x v="10"/>
    <x v="57"/>
    <x v="527"/>
    <x v="93"/>
    <x v="110"/>
    <x v="121"/>
    <x v="167"/>
    <x v="88"/>
    <x v="126"/>
    <x v="105"/>
    <x v="109"/>
    <x v="110"/>
    <x v="238"/>
    <x v="67"/>
    <x v="0"/>
    <x v="58"/>
  </r>
  <r>
    <x v="10"/>
    <x v="122"/>
    <x v="519"/>
    <x v="94"/>
    <x v="187"/>
    <x v="71"/>
    <x v="149"/>
    <x v="104"/>
    <x v="183"/>
    <x v="75"/>
    <x v="130"/>
    <x v="94"/>
    <x v="143"/>
    <x v="105"/>
    <x v="2"/>
    <x v="113"/>
  </r>
  <r>
    <x v="10"/>
    <x v="2"/>
    <x v="518"/>
    <x v="95"/>
    <x v="107"/>
    <x v="123"/>
    <x v="76"/>
    <x v="146"/>
    <x v="195"/>
    <x v="67"/>
    <x v="170"/>
    <x v="76"/>
    <x v="183"/>
    <x v="92"/>
    <x v="5"/>
    <x v="1"/>
  </r>
  <r>
    <x v="10"/>
    <x v="79"/>
    <x v="514"/>
    <x v="96"/>
    <x v="217"/>
    <x v="58"/>
    <x v="241"/>
    <x v="43"/>
    <x v="81"/>
    <x v="131"/>
    <x v="212"/>
    <x v="57"/>
    <x v="97"/>
    <x v="133"/>
    <x v="4"/>
    <x v="78"/>
  </r>
  <r>
    <x v="10"/>
    <x v="25"/>
    <x v="513"/>
    <x v="97"/>
    <x v="146"/>
    <x v="98"/>
    <x v="195"/>
    <x v="72"/>
    <x v="165"/>
    <x v="85"/>
    <x v="162"/>
    <x v="77"/>
    <x v="130"/>
    <x v="111"/>
    <x v="0"/>
    <x v="29"/>
  </r>
  <r>
    <x v="10"/>
    <x v="71"/>
    <x v="508"/>
    <x v="98"/>
    <x v="192"/>
    <x v="70"/>
    <x v="188"/>
    <x v="77"/>
    <x v="213"/>
    <x v="60"/>
    <x v="194"/>
    <x v="68"/>
    <x v="66"/>
    <x v="151"/>
    <x v="1"/>
    <x v="68"/>
  </r>
  <r>
    <x v="10"/>
    <x v="103"/>
    <x v="491"/>
    <x v="99"/>
    <x v="148"/>
    <x v="96"/>
    <x v="61"/>
    <x v="159"/>
    <x v="139"/>
    <x v="97"/>
    <x v="94"/>
    <x v="123"/>
    <x v="256"/>
    <x v="56"/>
    <x v="2"/>
    <x v="100"/>
  </r>
  <r>
    <x v="10"/>
    <x v="102"/>
    <x v="479"/>
    <x v="100"/>
    <x v="116"/>
    <x v="116"/>
    <x v="89"/>
    <x v="137"/>
    <x v="147"/>
    <x v="93"/>
    <x v="111"/>
    <x v="108"/>
    <x v="227"/>
    <x v="74"/>
    <x v="0"/>
    <x v="97"/>
  </r>
  <r>
    <x v="10"/>
    <x v="111"/>
    <x v="466"/>
    <x v="101"/>
    <x v="117"/>
    <x v="114"/>
    <x v="166"/>
    <x v="89"/>
    <x v="190"/>
    <x v="69"/>
    <x v="153"/>
    <x v="82"/>
    <x v="120"/>
    <x v="118"/>
    <x v="0"/>
    <x v="110"/>
  </r>
  <r>
    <x v="10"/>
    <x v="133"/>
    <x v="461"/>
    <x v="102"/>
    <x v="177"/>
    <x v="77"/>
    <x v="132"/>
    <x v="115"/>
    <x v="220"/>
    <x v="55"/>
    <x v="131"/>
    <x v="93"/>
    <x v="106"/>
    <x v="128"/>
    <x v="1"/>
    <x v="129"/>
  </r>
  <r>
    <x v="10"/>
    <x v="141"/>
    <x v="456"/>
    <x v="103"/>
    <x v="174"/>
    <x v="78"/>
    <x v="162"/>
    <x v="91"/>
    <x v="112"/>
    <x v="114"/>
    <x v="155"/>
    <x v="81"/>
    <x v="133"/>
    <x v="110"/>
    <x v="0"/>
    <x v="140"/>
  </r>
  <r>
    <x v="10"/>
    <x v="135"/>
    <x v="438"/>
    <x v="104"/>
    <x v="143"/>
    <x v="101"/>
    <x v="201"/>
    <x v="67"/>
    <x v="51"/>
    <x v="150"/>
    <x v="77"/>
    <x v="132"/>
    <x v="268"/>
    <x v="46"/>
    <x v="4"/>
    <x v="134"/>
  </r>
  <r>
    <x v="10"/>
    <x v="157"/>
    <x v="437"/>
    <x v="105"/>
    <x v="193"/>
    <x v="69"/>
    <x v="214"/>
    <x v="61"/>
    <x v="95"/>
    <x v="123"/>
    <x v="99"/>
    <x v="119"/>
    <x v="137"/>
    <x v="108"/>
    <x v="2"/>
    <x v="161"/>
  </r>
  <r>
    <x v="10"/>
    <x v="65"/>
    <x v="435"/>
    <x v="106"/>
    <x v="145"/>
    <x v="99"/>
    <x v="98"/>
    <x v="132"/>
    <x v="152"/>
    <x v="91"/>
    <x v="81"/>
    <x v="129"/>
    <x v="187"/>
    <x v="90"/>
    <x v="5"/>
    <x v="63"/>
  </r>
  <r>
    <x v="10"/>
    <x v="73"/>
    <x v="425"/>
    <x v="107"/>
    <x v="158"/>
    <x v="90"/>
    <x v="149"/>
    <x v="104"/>
    <x v="166"/>
    <x v="84"/>
    <x v="96"/>
    <x v="122"/>
    <x v="126"/>
    <x v="114"/>
    <x v="2"/>
    <x v="74"/>
  </r>
  <r>
    <x v="10"/>
    <x v="155"/>
    <x v="401"/>
    <x v="108"/>
    <x v="144"/>
    <x v="100"/>
    <x v="222"/>
    <x v="55"/>
    <x v="133"/>
    <x v="101"/>
    <x v="174"/>
    <x v="74"/>
    <x v="59"/>
    <x v="153"/>
    <x v="0"/>
    <x v="30"/>
  </r>
  <r>
    <x v="10"/>
    <x v="127"/>
    <x v="387"/>
    <x v="109"/>
    <x v="182"/>
    <x v="74"/>
    <x v="135"/>
    <x v="113"/>
    <x v="167"/>
    <x v="83"/>
    <x v="103"/>
    <x v="115"/>
    <x v="86"/>
    <x v="139"/>
    <x v="1"/>
    <x v="130"/>
  </r>
  <r>
    <x v="10"/>
    <x v="152"/>
    <x v="384"/>
    <x v="110"/>
    <x v="100"/>
    <x v="125"/>
    <x v="144"/>
    <x v="109"/>
    <x v="77"/>
    <x v="136"/>
    <x v="98"/>
    <x v="121"/>
    <x v="187"/>
    <x v="90"/>
    <x v="0"/>
    <x v="53"/>
  </r>
  <r>
    <x v="10"/>
    <x v="12"/>
    <x v="382"/>
    <x v="111"/>
    <x v="114"/>
    <x v="118"/>
    <x v="114"/>
    <x v="123"/>
    <x v="117"/>
    <x v="110"/>
    <x v="143"/>
    <x v="88"/>
    <x v="123"/>
    <x v="116"/>
    <x v="0"/>
    <x v="15"/>
  </r>
  <r>
    <x v="10"/>
    <x v="106"/>
    <x v="379"/>
    <x v="112"/>
    <x v="140"/>
    <x v="104"/>
    <x v="106"/>
    <x v="129"/>
    <x v="110"/>
    <x v="116"/>
    <x v="91"/>
    <x v="124"/>
    <x v="146"/>
    <x v="104"/>
    <x v="0"/>
    <x v="101"/>
  </r>
  <r>
    <x v="10"/>
    <x v="10"/>
    <x v="375"/>
    <x v="113"/>
    <x v="131"/>
    <x v="108"/>
    <x v="194"/>
    <x v="73"/>
    <x v="111"/>
    <x v="115"/>
    <x v="80"/>
    <x v="130"/>
    <x v="121"/>
    <x v="117"/>
    <x v="0"/>
    <x v="24"/>
  </r>
  <r>
    <x v="10"/>
    <x v="144"/>
    <x v="364"/>
    <x v="114"/>
    <x v="44"/>
    <x v="155"/>
    <x v="126"/>
    <x v="117"/>
    <x v="115"/>
    <x v="113"/>
    <x v="69"/>
    <x v="136"/>
    <x v="191"/>
    <x v="88"/>
    <x v="1"/>
    <x v="49"/>
  </r>
  <r>
    <x v="10"/>
    <x v="85"/>
    <x v="361"/>
    <x v="115"/>
    <x v="117"/>
    <x v="114"/>
    <x v="120"/>
    <x v="119"/>
    <x v="189"/>
    <x v="70"/>
    <x v="99"/>
    <x v="119"/>
    <x v="91"/>
    <x v="135"/>
    <x v="0"/>
    <x v="84"/>
  </r>
  <r>
    <x v="10"/>
    <x v="20"/>
    <x v="360"/>
    <x v="116"/>
    <x v="99"/>
    <x v="126"/>
    <x v="159"/>
    <x v="94"/>
    <x v="141"/>
    <x v="96"/>
    <x v="100"/>
    <x v="118"/>
    <x v="103"/>
    <x v="129"/>
    <x v="1"/>
    <x v="17"/>
  </r>
  <r>
    <x v="10"/>
    <x v="147"/>
    <x v="351"/>
    <x v="117"/>
    <x v="118"/>
    <x v="113"/>
    <x v="189"/>
    <x v="76"/>
    <x v="118"/>
    <x v="109"/>
    <x v="62"/>
    <x v="140"/>
    <x v="115"/>
    <x v="122"/>
    <x v="0"/>
    <x v="150"/>
  </r>
  <r>
    <x v="10"/>
    <x v="91"/>
    <x v="348"/>
    <x v="118"/>
    <x v="133"/>
    <x v="107"/>
    <x v="77"/>
    <x v="145"/>
    <x v="84"/>
    <x v="129"/>
    <x v="114"/>
    <x v="105"/>
    <x v="139"/>
    <x v="107"/>
    <x v="4"/>
    <x v="90"/>
  </r>
  <r>
    <x v="10"/>
    <x v="64"/>
    <x v="347"/>
    <x v="119"/>
    <x v="79"/>
    <x v="134"/>
    <x v="91"/>
    <x v="136"/>
    <x v="130"/>
    <x v="103"/>
    <x v="42"/>
    <x v="149"/>
    <x v="199"/>
    <x v="86"/>
    <x v="0"/>
    <x v="50"/>
  </r>
  <r>
    <x v="10"/>
    <x v="163"/>
    <x v="342"/>
    <x v="120"/>
    <x v="184"/>
    <x v="73"/>
    <x v="72"/>
    <x v="148"/>
    <x v="88"/>
    <x v="127"/>
    <x v="88"/>
    <x v="126"/>
    <x v="128"/>
    <x v="113"/>
    <x v="4"/>
    <x v="165"/>
  </r>
  <r>
    <x v="10"/>
    <x v="86"/>
    <x v="337"/>
    <x v="121"/>
    <x v="109"/>
    <x v="122"/>
    <x v="176"/>
    <x v="84"/>
    <x v="90"/>
    <x v="126"/>
    <x v="67"/>
    <x v="137"/>
    <x v="129"/>
    <x v="112"/>
    <x v="3"/>
    <x v="87"/>
  </r>
  <r>
    <x v="10"/>
    <x v="118"/>
    <x v="330"/>
    <x v="122"/>
    <x v="135"/>
    <x v="106"/>
    <x v="145"/>
    <x v="108"/>
    <x v="92"/>
    <x v="125"/>
    <x v="144"/>
    <x v="87"/>
    <x v="72"/>
    <x v="146"/>
    <x v="0"/>
    <x v="118"/>
  </r>
  <r>
    <x v="10"/>
    <x v="32"/>
    <x v="315"/>
    <x v="123"/>
    <x v="127"/>
    <x v="109"/>
    <x v="146"/>
    <x v="107"/>
    <x v="98"/>
    <x v="121"/>
    <x v="121"/>
    <x v="100"/>
    <x v="64"/>
    <x v="152"/>
    <x v="0"/>
    <x v="45"/>
  </r>
  <r>
    <x v="10"/>
    <x v="1"/>
    <x v="309"/>
    <x v="124"/>
    <x v="78"/>
    <x v="135"/>
    <x v="51"/>
    <x v="161"/>
    <x v="94"/>
    <x v="124"/>
    <x v="90"/>
    <x v="125"/>
    <x v="148"/>
    <x v="103"/>
    <x v="0"/>
    <x v="4"/>
  </r>
  <r>
    <x v="10"/>
    <x v="179"/>
    <x v="306"/>
    <x v="125"/>
    <x v="67"/>
    <x v="141"/>
    <x v="96"/>
    <x v="133"/>
    <x v="126"/>
    <x v="105"/>
    <x v="129"/>
    <x v="95"/>
    <x v="90"/>
    <x v="136"/>
    <x v="0"/>
    <x v="179"/>
  </r>
  <r>
    <x v="10"/>
    <x v="66"/>
    <x v="305"/>
    <x v="126"/>
    <x v="72"/>
    <x v="138"/>
    <x v="115"/>
    <x v="122"/>
    <x v="170"/>
    <x v="80"/>
    <x v="108"/>
    <x v="112"/>
    <x v="67"/>
    <x v="150"/>
    <x v="1"/>
    <x v="64"/>
  </r>
  <r>
    <x v="10"/>
    <x v="104"/>
    <x v="303"/>
    <x v="127"/>
    <x v="161"/>
    <x v="87"/>
    <x v="177"/>
    <x v="83"/>
    <x v="184"/>
    <x v="74"/>
    <x v="58"/>
    <x v="141"/>
    <x v="24"/>
    <x v="173"/>
    <x v="1"/>
    <x v="105"/>
  </r>
  <r>
    <x v="10"/>
    <x v="142"/>
    <x v="301"/>
    <x v="128"/>
    <x v="47"/>
    <x v="153"/>
    <x v="133"/>
    <x v="114"/>
    <x v="20"/>
    <x v="167"/>
    <x v="79"/>
    <x v="131"/>
    <x v="228"/>
    <x v="73"/>
    <x v="2"/>
    <x v="144"/>
  </r>
  <r>
    <x v="10"/>
    <x v="53"/>
    <x v="300"/>
    <x v="129"/>
    <x v="122"/>
    <x v="110"/>
    <x v="138"/>
    <x v="111"/>
    <x v="159"/>
    <x v="88"/>
    <x v="50"/>
    <x v="145"/>
    <x v="76"/>
    <x v="145"/>
    <x v="0"/>
    <x v="54"/>
  </r>
  <r>
    <x v="10"/>
    <x v="138"/>
    <x v="281"/>
    <x v="130"/>
    <x v="53"/>
    <x v="147"/>
    <x v="68"/>
    <x v="149"/>
    <x v="135"/>
    <x v="100"/>
    <x v="110"/>
    <x v="109"/>
    <x v="80"/>
    <x v="142"/>
    <x v="0"/>
    <x v="137"/>
  </r>
  <r>
    <x v="10"/>
    <x v="128"/>
    <x v="274"/>
    <x v="131"/>
    <x v="81"/>
    <x v="133"/>
    <x v="117"/>
    <x v="120"/>
    <x v="100"/>
    <x v="119"/>
    <x v="106"/>
    <x v="113"/>
    <x v="71"/>
    <x v="147"/>
    <x v="2"/>
    <x v="131"/>
  </r>
  <r>
    <x v="10"/>
    <x v="167"/>
    <x v="272"/>
    <x v="132"/>
    <x v="94"/>
    <x v="128"/>
    <x v="113"/>
    <x v="124"/>
    <x v="108"/>
    <x v="117"/>
    <x v="122"/>
    <x v="99"/>
    <x v="43"/>
    <x v="163"/>
    <x v="0"/>
    <x v="168"/>
  </r>
  <r>
    <x v="10"/>
    <x v="84"/>
    <x v="266"/>
    <x v="133"/>
    <x v="82"/>
    <x v="132"/>
    <x v="83"/>
    <x v="141"/>
    <x v="71"/>
    <x v="138"/>
    <x v="118"/>
    <x v="103"/>
    <x v="99"/>
    <x v="132"/>
    <x v="3"/>
    <x v="83"/>
  </r>
  <r>
    <x v="10"/>
    <x v="95"/>
    <x v="265"/>
    <x v="134"/>
    <x v="63"/>
    <x v="144"/>
    <x v="190"/>
    <x v="74"/>
    <x v="65"/>
    <x v="142"/>
    <x v="46"/>
    <x v="147"/>
    <x v="125"/>
    <x v="115"/>
    <x v="2"/>
    <x v="152"/>
  </r>
  <r>
    <x v="10"/>
    <x v="47"/>
    <x v="264"/>
    <x v="135"/>
    <x v="69"/>
    <x v="140"/>
    <x v="85"/>
    <x v="139"/>
    <x v="78"/>
    <x v="135"/>
    <x v="83"/>
    <x v="128"/>
    <x v="116"/>
    <x v="121"/>
    <x v="4"/>
    <x v="2"/>
  </r>
  <r>
    <x v="10"/>
    <x v="171"/>
    <x v="263"/>
    <x v="136"/>
    <x v="92"/>
    <x v="130"/>
    <x v="103"/>
    <x v="130"/>
    <x v="100"/>
    <x v="119"/>
    <x v="49"/>
    <x v="146"/>
    <x v="108"/>
    <x v="126"/>
    <x v="3"/>
    <x v="174"/>
  </r>
  <r>
    <x v="10"/>
    <x v="31"/>
    <x v="259"/>
    <x v="137"/>
    <x v="71"/>
    <x v="139"/>
    <x v="82"/>
    <x v="142"/>
    <x v="68"/>
    <x v="140"/>
    <x v="113"/>
    <x v="106"/>
    <x v="101"/>
    <x v="130"/>
    <x v="0"/>
    <x v="27"/>
  </r>
  <r>
    <x v="10"/>
    <x v="34"/>
    <x v="253"/>
    <x v="138"/>
    <x v="166"/>
    <x v="83"/>
    <x v="74"/>
    <x v="147"/>
    <x v="169"/>
    <x v="82"/>
    <x v="35"/>
    <x v="155"/>
    <x v="58"/>
    <x v="154"/>
    <x v="1"/>
    <x v="33"/>
  </r>
  <r>
    <x v="10"/>
    <x v="68"/>
    <x v="247"/>
    <x v="139"/>
    <x v="56"/>
    <x v="146"/>
    <x v="161"/>
    <x v="93"/>
    <x v="52"/>
    <x v="149"/>
    <x v="101"/>
    <x v="117"/>
    <x v="92"/>
    <x v="134"/>
    <x v="2"/>
    <x v="70"/>
  </r>
  <r>
    <x v="10"/>
    <x v="145"/>
    <x v="232"/>
    <x v="140"/>
    <x v="147"/>
    <x v="97"/>
    <x v="148"/>
    <x v="106"/>
    <x v="66"/>
    <x v="141"/>
    <x v="77"/>
    <x v="132"/>
    <x v="36"/>
    <x v="168"/>
    <x v="0"/>
    <x v="147"/>
  </r>
  <r>
    <x v="10"/>
    <x v="22"/>
    <x v="229"/>
    <x v="141"/>
    <x v="119"/>
    <x v="112"/>
    <x v="68"/>
    <x v="149"/>
    <x v="30"/>
    <x v="161"/>
    <x v="16"/>
    <x v="167"/>
    <x v="215"/>
    <x v="81"/>
    <x v="2"/>
    <x v="21"/>
  </r>
  <r>
    <x v="10"/>
    <x v="166"/>
    <x v="228"/>
    <x v="142"/>
    <x v="76"/>
    <x v="136"/>
    <x v="62"/>
    <x v="155"/>
    <x v="34"/>
    <x v="158"/>
    <x v="86"/>
    <x v="127"/>
    <x v="142"/>
    <x v="106"/>
    <x v="0"/>
    <x v="160"/>
  </r>
  <r>
    <x v="10"/>
    <x v="100"/>
    <x v="224"/>
    <x v="143"/>
    <x v="52"/>
    <x v="149"/>
    <x v="47"/>
    <x v="162"/>
    <x v="87"/>
    <x v="128"/>
    <x v="102"/>
    <x v="116"/>
    <x v="87"/>
    <x v="138"/>
    <x v="4"/>
    <x v="109"/>
  </r>
  <r>
    <x v="10"/>
    <x v="4"/>
    <x v="210"/>
    <x v="144"/>
    <x v="93"/>
    <x v="129"/>
    <x v="154"/>
    <x v="98"/>
    <x v="46"/>
    <x v="152"/>
    <x v="20"/>
    <x v="163"/>
    <x v="136"/>
    <x v="109"/>
    <x v="4"/>
    <x v="170"/>
  </r>
  <r>
    <x v="10"/>
    <x v="82"/>
    <x v="209"/>
    <x v="145"/>
    <x v="105"/>
    <x v="124"/>
    <x v="67"/>
    <x v="151"/>
    <x v="50"/>
    <x v="151"/>
    <x v="22"/>
    <x v="162"/>
    <x v="154"/>
    <x v="100"/>
    <x v="4"/>
    <x v="82"/>
  </r>
  <r>
    <x v="10"/>
    <x v="87"/>
    <x v="203"/>
    <x v="146"/>
    <x v="46"/>
    <x v="154"/>
    <x v="28"/>
    <x v="169"/>
    <x v="79"/>
    <x v="134"/>
    <x v="104"/>
    <x v="114"/>
    <x v="78"/>
    <x v="143"/>
    <x v="2"/>
    <x v="26"/>
  </r>
  <r>
    <x v="10"/>
    <x v="140"/>
    <x v="187"/>
    <x v="147"/>
    <x v="67"/>
    <x v="141"/>
    <x v="32"/>
    <x v="167"/>
    <x v="32"/>
    <x v="159"/>
    <x v="44"/>
    <x v="148"/>
    <x v="156"/>
    <x v="98"/>
    <x v="0"/>
    <x v="153"/>
  </r>
  <r>
    <x v="10"/>
    <x v="93"/>
    <x v="182"/>
    <x v="148"/>
    <x v="115"/>
    <x v="117"/>
    <x v="66"/>
    <x v="152"/>
    <x v="29"/>
    <x v="162"/>
    <x v="55"/>
    <x v="143"/>
    <x v="88"/>
    <x v="137"/>
    <x v="4"/>
    <x v="93"/>
  </r>
  <r>
    <x v="10"/>
    <x v="125"/>
    <x v="181"/>
    <x v="149"/>
    <x v="73"/>
    <x v="137"/>
    <x v="95"/>
    <x v="134"/>
    <x v="84"/>
    <x v="129"/>
    <x v="63"/>
    <x v="139"/>
    <x v="22"/>
    <x v="175"/>
    <x v="2"/>
    <x v="125"/>
  </r>
  <r>
    <x v="10"/>
    <x v="9"/>
    <x v="180"/>
    <x v="150"/>
    <x v="31"/>
    <x v="163"/>
    <x v="22"/>
    <x v="171"/>
    <x v="54"/>
    <x v="148"/>
    <x v="72"/>
    <x v="134"/>
    <x v="109"/>
    <x v="125"/>
    <x v="3"/>
    <x v="9"/>
  </r>
  <r>
    <x v="10"/>
    <x v="0"/>
    <x v="178"/>
    <x v="151"/>
    <x v="113"/>
    <x v="119"/>
    <x v="153"/>
    <x v="101"/>
    <x v="63"/>
    <x v="144"/>
    <x v="20"/>
    <x v="163"/>
    <x v="47"/>
    <x v="160"/>
    <x v="2"/>
    <x v="0"/>
  </r>
  <r>
    <x v="10"/>
    <x v="158"/>
    <x v="170"/>
    <x v="152"/>
    <x v="28"/>
    <x v="165"/>
    <x v="93"/>
    <x v="135"/>
    <x v="96"/>
    <x v="122"/>
    <x v="30"/>
    <x v="158"/>
    <x v="68"/>
    <x v="148"/>
    <x v="3"/>
    <x v="159"/>
  </r>
  <r>
    <x v="10"/>
    <x v="89"/>
    <x v="165"/>
    <x v="153"/>
    <x v="65"/>
    <x v="143"/>
    <x v="19"/>
    <x v="175"/>
    <x v="29"/>
    <x v="162"/>
    <x v="6"/>
    <x v="173"/>
    <x v="221"/>
    <x v="77"/>
    <x v="4"/>
    <x v="86"/>
  </r>
  <r>
    <x v="10"/>
    <x v="124"/>
    <x v="159"/>
    <x v="154"/>
    <x v="36"/>
    <x v="159"/>
    <x v="64"/>
    <x v="154"/>
    <x v="1"/>
    <x v="178"/>
    <x v="37"/>
    <x v="154"/>
    <x v="168"/>
    <x v="96"/>
    <x v="4"/>
    <x v="124"/>
  </r>
  <r>
    <x v="10"/>
    <x v="134"/>
    <x v="158"/>
    <x v="155"/>
    <x v="57"/>
    <x v="145"/>
    <x v="117"/>
    <x v="120"/>
    <x v="71"/>
    <x v="138"/>
    <x v="31"/>
    <x v="157"/>
    <x v="34"/>
    <x v="169"/>
    <x v="4"/>
    <x v="126"/>
  </r>
  <r>
    <x v="10"/>
    <x v="18"/>
    <x v="152"/>
    <x v="156"/>
    <x v="14"/>
    <x v="172"/>
    <x v="182"/>
    <x v="80"/>
    <x v="22"/>
    <x v="166"/>
    <x v="65"/>
    <x v="138"/>
    <x v="38"/>
    <x v="167"/>
    <x v="3"/>
    <x v="12"/>
  </r>
  <r>
    <x v="10"/>
    <x v="119"/>
    <x v="151"/>
    <x v="157"/>
    <x v="33"/>
    <x v="161"/>
    <x v="157"/>
    <x v="96"/>
    <x v="23"/>
    <x v="165"/>
    <x v="53"/>
    <x v="144"/>
    <x v="48"/>
    <x v="159"/>
    <x v="1"/>
    <x v="116"/>
  </r>
  <r>
    <x v="10"/>
    <x v="172"/>
    <x v="150"/>
    <x v="158"/>
    <x v="29"/>
    <x v="164"/>
    <x v="80"/>
    <x v="143"/>
    <x v="42"/>
    <x v="154"/>
    <x v="39"/>
    <x v="152"/>
    <x v="81"/>
    <x v="141"/>
    <x v="1"/>
    <x v="175"/>
  </r>
  <r>
    <x v="10"/>
    <x v="90"/>
    <x v="147"/>
    <x v="159"/>
    <x v="34"/>
    <x v="160"/>
    <x v="62"/>
    <x v="155"/>
    <x v="18"/>
    <x v="168"/>
    <x v="38"/>
    <x v="153"/>
    <x v="110"/>
    <x v="124"/>
    <x v="2"/>
    <x v="88"/>
  </r>
  <r>
    <x v="10"/>
    <x v="74"/>
    <x v="144"/>
    <x v="160"/>
    <x v="23"/>
    <x v="167"/>
    <x v="65"/>
    <x v="153"/>
    <x v="64"/>
    <x v="143"/>
    <x v="56"/>
    <x v="142"/>
    <x v="31"/>
    <x v="171"/>
    <x v="2"/>
    <x v="73"/>
  </r>
  <r>
    <x v="10"/>
    <x v="44"/>
    <x v="140"/>
    <x v="161"/>
    <x v="50"/>
    <x v="150"/>
    <x v="21"/>
    <x v="172"/>
    <x v="40"/>
    <x v="156"/>
    <x v="14"/>
    <x v="169"/>
    <x v="117"/>
    <x v="120"/>
    <x v="0"/>
    <x v="43"/>
  </r>
  <r>
    <x v="10"/>
    <x v="14"/>
    <x v="135"/>
    <x v="162"/>
    <x v="48"/>
    <x v="152"/>
    <x v="84"/>
    <x v="140"/>
    <x v="44"/>
    <x v="153"/>
    <x v="33"/>
    <x v="156"/>
    <x v="39"/>
    <x v="166"/>
    <x v="2"/>
    <x v="11"/>
  </r>
  <r>
    <x v="10"/>
    <x v="137"/>
    <x v="132"/>
    <x v="163"/>
    <x v="15"/>
    <x v="171"/>
    <x v="86"/>
    <x v="138"/>
    <x v="39"/>
    <x v="157"/>
    <x v="40"/>
    <x v="151"/>
    <x v="50"/>
    <x v="158"/>
    <x v="3"/>
    <x v="136"/>
  </r>
  <r>
    <x v="10"/>
    <x v="164"/>
    <x v="125"/>
    <x v="164"/>
    <x v="38"/>
    <x v="158"/>
    <x v="37"/>
    <x v="166"/>
    <x v="58"/>
    <x v="145"/>
    <x v="18"/>
    <x v="165"/>
    <x v="54"/>
    <x v="156"/>
    <x v="3"/>
    <x v="166"/>
  </r>
  <r>
    <x v="10"/>
    <x v="49"/>
    <x v="117"/>
    <x v="165"/>
    <x v="9"/>
    <x v="174"/>
    <x v="54"/>
    <x v="160"/>
    <x v="41"/>
    <x v="155"/>
    <x v="41"/>
    <x v="150"/>
    <x v="45"/>
    <x v="161"/>
    <x v="4"/>
    <x v="48"/>
  </r>
  <r>
    <x v="10"/>
    <x v="77"/>
    <x v="116"/>
    <x v="166"/>
    <x v="50"/>
    <x v="150"/>
    <x v="30"/>
    <x v="168"/>
    <x v="31"/>
    <x v="160"/>
    <x v="31"/>
    <x v="157"/>
    <x v="42"/>
    <x v="164"/>
    <x v="4"/>
    <x v="76"/>
  </r>
  <r>
    <x v="10"/>
    <x v="176"/>
    <x v="113"/>
    <x v="167"/>
    <x v="42"/>
    <x v="156"/>
    <x v="44"/>
    <x v="164"/>
    <x v="57"/>
    <x v="146"/>
    <x v="27"/>
    <x v="159"/>
    <x v="20"/>
    <x v="177"/>
    <x v="4"/>
    <x v="177"/>
  </r>
  <r>
    <x v="10"/>
    <x v="69"/>
    <x v="111"/>
    <x v="168"/>
    <x v="53"/>
    <x v="147"/>
    <x v="62"/>
    <x v="155"/>
    <x v="55"/>
    <x v="147"/>
    <x v="7"/>
    <x v="172"/>
    <x v="32"/>
    <x v="170"/>
    <x v="1"/>
    <x v="69"/>
  </r>
  <r>
    <x v="10"/>
    <x v="139"/>
    <x v="109"/>
    <x v="169"/>
    <x v="39"/>
    <x v="157"/>
    <x v="62"/>
    <x v="155"/>
    <x v="9"/>
    <x v="173"/>
    <x v="18"/>
    <x v="165"/>
    <x v="77"/>
    <x v="144"/>
    <x v="4"/>
    <x v="139"/>
  </r>
  <r>
    <x v="10"/>
    <x v="16"/>
    <x v="103"/>
    <x v="170"/>
    <x v="10"/>
    <x v="173"/>
    <x v="20"/>
    <x v="174"/>
    <x v="10"/>
    <x v="172"/>
    <x v="25"/>
    <x v="160"/>
    <x v="84"/>
    <x v="140"/>
    <x v="4"/>
    <x v="10"/>
  </r>
  <r>
    <x v="10"/>
    <x v="40"/>
    <x v="90"/>
    <x v="171"/>
    <x v="17"/>
    <x v="170"/>
    <x v="79"/>
    <x v="144"/>
    <x v="0"/>
    <x v="179"/>
    <x v="17"/>
    <x v="166"/>
    <x v="52"/>
    <x v="157"/>
    <x v="1"/>
    <x v="39"/>
  </r>
  <r>
    <x v="10"/>
    <x v="108"/>
    <x v="79"/>
    <x v="172"/>
    <x v="32"/>
    <x v="162"/>
    <x v="121"/>
    <x v="118"/>
    <x v="8"/>
    <x v="174"/>
    <x v="10"/>
    <x v="171"/>
    <x v="16"/>
    <x v="179"/>
    <x v="2"/>
    <x v="111"/>
  </r>
  <r>
    <x v="10"/>
    <x v="50"/>
    <x v="75"/>
    <x v="173"/>
    <x v="20"/>
    <x v="169"/>
    <x v="24"/>
    <x v="170"/>
    <x v="15"/>
    <x v="170"/>
    <x v="11"/>
    <x v="170"/>
    <x v="40"/>
    <x v="165"/>
    <x v="0"/>
    <x v="51"/>
  </r>
  <r>
    <x v="10"/>
    <x v="154"/>
    <x v="63"/>
    <x v="174"/>
    <x v="23"/>
    <x v="167"/>
    <x v="21"/>
    <x v="172"/>
    <x v="16"/>
    <x v="169"/>
    <x v="15"/>
    <x v="168"/>
    <x v="21"/>
    <x v="176"/>
    <x v="4"/>
    <x v="157"/>
  </r>
  <r>
    <x v="10"/>
    <x v="159"/>
    <x v="53"/>
    <x v="175"/>
    <x v="2"/>
    <x v="178"/>
    <x v="9"/>
    <x v="177"/>
    <x v="27"/>
    <x v="164"/>
    <x v="1"/>
    <x v="176"/>
    <x v="100"/>
    <x v="131"/>
    <x v="3"/>
    <x v="167"/>
  </r>
  <r>
    <x v="10"/>
    <x v="76"/>
    <x v="45"/>
    <x v="176"/>
    <x v="24"/>
    <x v="166"/>
    <x v="45"/>
    <x v="163"/>
    <x v="6"/>
    <x v="175"/>
    <x v="3"/>
    <x v="175"/>
    <x v="23"/>
    <x v="174"/>
    <x v="4"/>
    <x v="75"/>
  </r>
  <r>
    <x v="10"/>
    <x v="173"/>
    <x v="44"/>
    <x v="177"/>
    <x v="3"/>
    <x v="177"/>
    <x v="4"/>
    <x v="178"/>
    <x v="4"/>
    <x v="176"/>
    <x v="23"/>
    <x v="161"/>
    <x v="44"/>
    <x v="162"/>
    <x v="2"/>
    <x v="176"/>
  </r>
  <r>
    <x v="10"/>
    <x v="29"/>
    <x v="41"/>
    <x v="178"/>
    <x v="5"/>
    <x v="176"/>
    <x v="38"/>
    <x v="165"/>
    <x v="3"/>
    <x v="177"/>
    <x v="4"/>
    <x v="174"/>
    <x v="28"/>
    <x v="172"/>
    <x v="2"/>
    <x v="32"/>
  </r>
  <r>
    <x v="10"/>
    <x v="131"/>
    <x v="37"/>
    <x v="179"/>
    <x v="6"/>
    <x v="175"/>
    <x v="13"/>
    <x v="176"/>
    <x v="12"/>
    <x v="171"/>
    <x v="0"/>
    <x v="177"/>
    <x v="57"/>
    <x v="155"/>
    <x v="2"/>
    <x v="119"/>
  </r>
  <r>
    <x v="9"/>
    <x v="0"/>
    <x v="161"/>
    <x v="155"/>
    <x v="85"/>
    <x v="130"/>
    <x v="142"/>
    <x v="80"/>
    <x v="61"/>
    <x v="151"/>
    <x v="48"/>
    <x v="159"/>
    <x v="9"/>
    <x v="170"/>
    <x v="2"/>
    <x v="0"/>
  </r>
  <r>
    <x v="9"/>
    <x v="1"/>
    <x v="501"/>
    <x v="98"/>
    <x v="142"/>
    <x v="99"/>
    <x v="73"/>
    <x v="125"/>
    <x v="151"/>
    <x v="105"/>
    <x v="192"/>
    <x v="74"/>
    <x v="162"/>
    <x v="96"/>
    <x v="0"/>
    <x v="4"/>
  </r>
  <r>
    <x v="9"/>
    <x v="2"/>
    <x v="473"/>
    <x v="102"/>
    <x v="123"/>
    <x v="112"/>
    <x v="36"/>
    <x v="152"/>
    <x v="204"/>
    <x v="74"/>
    <x v="163"/>
    <x v="97"/>
    <x v="171"/>
    <x v="89"/>
    <x v="5"/>
    <x v="1"/>
  </r>
  <r>
    <x v="9"/>
    <x v="3"/>
    <x v="875"/>
    <x v="52"/>
    <x v="243"/>
    <x v="49"/>
    <x v="206"/>
    <x v="52"/>
    <x v="208"/>
    <x v="70"/>
    <x v="172"/>
    <x v="90"/>
    <x v="293"/>
    <x v="21"/>
    <x v="5"/>
    <x v="3"/>
  </r>
  <r>
    <x v="9"/>
    <x v="4"/>
    <x v="236"/>
    <x v="137"/>
    <x v="91"/>
    <x v="125"/>
    <x v="90"/>
    <x v="116"/>
    <x v="36"/>
    <x v="164"/>
    <x v="74"/>
    <x v="143"/>
    <x v="138"/>
    <x v="110"/>
    <x v="4"/>
    <x v="170"/>
  </r>
  <r>
    <x v="9"/>
    <x v="5"/>
    <x v="1256"/>
    <x v="28"/>
    <x v="279"/>
    <x v="27"/>
    <x v="215"/>
    <x v="48"/>
    <x v="328"/>
    <x v="1"/>
    <x v="271"/>
    <x v="28"/>
    <x v="253"/>
    <x v="38"/>
    <x v="1"/>
    <x v="5"/>
  </r>
  <r>
    <x v="9"/>
    <x v="6"/>
    <x v="886"/>
    <x v="50"/>
    <x v="234"/>
    <x v="54"/>
    <x v="147"/>
    <x v="79"/>
    <x v="256"/>
    <x v="44"/>
    <x v="214"/>
    <x v="62"/>
    <x v="235"/>
    <x v="46"/>
    <x v="3"/>
    <x v="6"/>
  </r>
  <r>
    <x v="9"/>
    <x v="7"/>
    <x v="1128"/>
    <x v="38"/>
    <x v="282"/>
    <x v="26"/>
    <x v="262"/>
    <x v="29"/>
    <x v="172"/>
    <x v="95"/>
    <x v="266"/>
    <x v="32"/>
    <x v="234"/>
    <x v="47"/>
    <x v="2"/>
    <x v="7"/>
  </r>
  <r>
    <x v="9"/>
    <x v="8"/>
    <x v="1237"/>
    <x v="30"/>
    <x v="284"/>
    <x v="25"/>
    <x v="253"/>
    <x v="35"/>
    <x v="265"/>
    <x v="40"/>
    <x v="245"/>
    <x v="45"/>
    <x v="273"/>
    <x v="30"/>
    <x v="5"/>
    <x v="8"/>
  </r>
  <r>
    <x v="9"/>
    <x v="9"/>
    <x v="174"/>
    <x v="153"/>
    <x v="43"/>
    <x v="153"/>
    <x v="16"/>
    <x v="165"/>
    <x v="85"/>
    <x v="139"/>
    <x v="114"/>
    <x v="123"/>
    <x v="35"/>
    <x v="154"/>
    <x v="3"/>
    <x v="9"/>
  </r>
  <r>
    <x v="9"/>
    <x v="10"/>
    <x v="454"/>
    <x v="106"/>
    <x v="120"/>
    <x v="113"/>
    <x v="150"/>
    <x v="78"/>
    <x v="137"/>
    <x v="112"/>
    <x v="84"/>
    <x v="138"/>
    <x v="188"/>
    <x v="76"/>
    <x v="0"/>
    <x v="24"/>
  </r>
  <r>
    <x v="9"/>
    <x v="11"/>
    <x v="1303"/>
    <x v="22"/>
    <x v="275"/>
    <x v="29"/>
    <x v="287"/>
    <x v="14"/>
    <x v="269"/>
    <x v="36"/>
    <x v="284"/>
    <x v="23"/>
    <x v="245"/>
    <x v="42"/>
    <x v="5"/>
    <x v="13"/>
  </r>
  <r>
    <x v="9"/>
    <x v="12"/>
    <x v="311"/>
    <x v="120"/>
    <x v="106"/>
    <x v="116"/>
    <x v="31"/>
    <x v="156"/>
    <x v="127"/>
    <x v="117"/>
    <x v="93"/>
    <x v="131"/>
    <x v="122"/>
    <x v="118"/>
    <x v="0"/>
    <x v="15"/>
  </r>
  <r>
    <x v="9"/>
    <x v="13"/>
    <x v="1101"/>
    <x v="40"/>
    <x v="288"/>
    <x v="22"/>
    <x v="269"/>
    <x v="25"/>
    <x v="241"/>
    <x v="51"/>
    <x v="288"/>
    <x v="21"/>
    <x v="134"/>
    <x v="112"/>
    <x v="0"/>
    <x v="23"/>
  </r>
  <r>
    <x v="9"/>
    <x v="14"/>
    <x v="145"/>
    <x v="161"/>
    <x v="68"/>
    <x v="138"/>
    <x v="58"/>
    <x v="136"/>
    <x v="69"/>
    <x v="147"/>
    <x v="66"/>
    <x v="148"/>
    <x v="8"/>
    <x v="171"/>
    <x v="2"/>
    <x v="11"/>
  </r>
  <r>
    <x v="9"/>
    <x v="15"/>
    <x v="555"/>
    <x v="90"/>
    <x v="155"/>
    <x v="94"/>
    <x v="42"/>
    <x v="148"/>
    <x v="203"/>
    <x v="75"/>
    <x v="164"/>
    <x v="96"/>
    <x v="210"/>
    <x v="59"/>
    <x v="5"/>
    <x v="22"/>
  </r>
  <r>
    <x v="9"/>
    <x v="16"/>
    <x v="105"/>
    <x v="166"/>
    <x v="30"/>
    <x v="159"/>
    <x v="12"/>
    <x v="168"/>
    <x v="25"/>
    <x v="169"/>
    <x v="43"/>
    <x v="162"/>
    <x v="41"/>
    <x v="152"/>
    <x v="4"/>
    <x v="10"/>
  </r>
  <r>
    <x v="9"/>
    <x v="17"/>
    <x v="742"/>
    <x v="66"/>
    <x v="206"/>
    <x v="68"/>
    <x v="118"/>
    <x v="99"/>
    <x v="271"/>
    <x v="34"/>
    <x v="185"/>
    <x v="78"/>
    <x v="209"/>
    <x v="60"/>
    <x v="5"/>
    <x v="18"/>
  </r>
  <r>
    <x v="9"/>
    <x v="18"/>
    <x v="176"/>
    <x v="152"/>
    <x v="18"/>
    <x v="167"/>
    <x v="193"/>
    <x v="57"/>
    <x v="48"/>
    <x v="157"/>
    <x v="127"/>
    <x v="117"/>
    <x v="15"/>
    <x v="163"/>
    <x v="3"/>
    <x v="12"/>
  </r>
  <r>
    <x v="9"/>
    <x v="19"/>
    <x v="981"/>
    <x v="46"/>
    <x v="246"/>
    <x v="46"/>
    <x v="219"/>
    <x v="46"/>
    <x v="163"/>
    <x v="99"/>
    <x v="255"/>
    <x v="37"/>
    <x v="282"/>
    <x v="27"/>
    <x v="1"/>
    <x v="14"/>
  </r>
  <r>
    <x v="9"/>
    <x v="20"/>
    <x v="297"/>
    <x v="125"/>
    <x v="84"/>
    <x v="131"/>
    <x v="63"/>
    <x v="130"/>
    <x v="134"/>
    <x v="113"/>
    <x v="54"/>
    <x v="154"/>
    <x v="135"/>
    <x v="111"/>
    <x v="1"/>
    <x v="17"/>
  </r>
  <r>
    <x v="9"/>
    <x v="21"/>
    <x v="444"/>
    <x v="109"/>
    <x v="132"/>
    <x v="104"/>
    <x v="97"/>
    <x v="113"/>
    <x v="211"/>
    <x v="68"/>
    <x v="180"/>
    <x v="82"/>
    <x v="105"/>
    <x v="123"/>
    <x v="1"/>
    <x v="20"/>
  </r>
  <r>
    <x v="9"/>
    <x v="22"/>
    <x v="207"/>
    <x v="143"/>
    <x v="60"/>
    <x v="144"/>
    <x v="46"/>
    <x v="146"/>
    <x v="24"/>
    <x v="170"/>
    <x v="26"/>
    <x v="168"/>
    <x v="229"/>
    <x v="49"/>
    <x v="2"/>
    <x v="21"/>
  </r>
  <r>
    <x v="9"/>
    <x v="23"/>
    <x v="1220"/>
    <x v="32"/>
    <x v="286"/>
    <x v="24"/>
    <x v="258"/>
    <x v="33"/>
    <x v="218"/>
    <x v="66"/>
    <x v="220"/>
    <x v="59"/>
    <x v="331"/>
    <x v="3"/>
    <x v="2"/>
    <x v="16"/>
  </r>
  <r>
    <x v="9"/>
    <x v="24"/>
    <x v="537"/>
    <x v="94"/>
    <x v="176"/>
    <x v="85"/>
    <x v="94"/>
    <x v="114"/>
    <x v="120"/>
    <x v="121"/>
    <x v="178"/>
    <x v="84"/>
    <x v="192"/>
    <x v="74"/>
    <x v="0"/>
    <x v="19"/>
  </r>
  <r>
    <x v="9"/>
    <x v="25"/>
    <x v="492"/>
    <x v="100"/>
    <x v="129"/>
    <x v="106"/>
    <x v="122"/>
    <x v="97"/>
    <x v="156"/>
    <x v="102"/>
    <x v="169"/>
    <x v="91"/>
    <x v="157"/>
    <x v="101"/>
    <x v="0"/>
    <x v="29"/>
  </r>
  <r>
    <x v="9"/>
    <x v="26"/>
    <x v="1359"/>
    <x v="18"/>
    <x v="301"/>
    <x v="15"/>
    <x v="286"/>
    <x v="15"/>
    <x v="276"/>
    <x v="32"/>
    <x v="313"/>
    <x v="5"/>
    <x v="261"/>
    <x v="36"/>
    <x v="1"/>
    <x v="28"/>
  </r>
  <r>
    <x v="9"/>
    <x v="27"/>
    <x v="1381"/>
    <x v="13"/>
    <x v="321"/>
    <x v="7"/>
    <x v="274"/>
    <x v="20"/>
    <x v="282"/>
    <x v="28"/>
    <x v="291"/>
    <x v="20"/>
    <x v="284"/>
    <x v="26"/>
    <x v="5"/>
    <x v="156"/>
  </r>
  <r>
    <x v="9"/>
    <x v="28"/>
    <x v="607"/>
    <x v="81"/>
    <x v="227"/>
    <x v="58"/>
    <x v="136"/>
    <x v="84"/>
    <x v="196"/>
    <x v="81"/>
    <x v="189"/>
    <x v="76"/>
    <x v="131"/>
    <x v="114"/>
    <x v="1"/>
    <x v="31"/>
  </r>
  <r>
    <x v="9"/>
    <x v="29"/>
    <x v="50"/>
    <x v="174"/>
    <x v="8"/>
    <x v="174"/>
    <x v="23"/>
    <x v="162"/>
    <x v="14"/>
    <x v="174"/>
    <x v="24"/>
    <x v="169"/>
    <x v="7"/>
    <x v="172"/>
    <x v="2"/>
    <x v="32"/>
  </r>
  <r>
    <x v="9"/>
    <x v="30"/>
    <x v="1151"/>
    <x v="36"/>
    <x v="274"/>
    <x v="30"/>
    <x v="246"/>
    <x v="37"/>
    <x v="243"/>
    <x v="49"/>
    <x v="250"/>
    <x v="40"/>
    <x v="248"/>
    <x v="40"/>
    <x v="0"/>
    <x v="37"/>
  </r>
  <r>
    <x v="9"/>
    <x v="31"/>
    <x v="323"/>
    <x v="117"/>
    <x v="108"/>
    <x v="115"/>
    <x v="78"/>
    <x v="121"/>
    <x v="122"/>
    <x v="120"/>
    <x v="167"/>
    <x v="93"/>
    <x v="70"/>
    <x v="139"/>
    <x v="0"/>
    <x v="27"/>
  </r>
  <r>
    <x v="9"/>
    <x v="32"/>
    <x v="299"/>
    <x v="124"/>
    <x v="130"/>
    <x v="105"/>
    <x v="125"/>
    <x v="93"/>
    <x v="149"/>
    <x v="107"/>
    <x v="126"/>
    <x v="118"/>
    <x v="25"/>
    <x v="160"/>
    <x v="0"/>
    <x v="45"/>
  </r>
  <r>
    <x v="9"/>
    <x v="33"/>
    <x v="542"/>
    <x v="92"/>
    <x v="183"/>
    <x v="82"/>
    <x v="191"/>
    <x v="59"/>
    <x v="173"/>
    <x v="94"/>
    <x v="137"/>
    <x v="111"/>
    <x v="144"/>
    <x v="107"/>
    <x v="0"/>
    <x v="35"/>
  </r>
  <r>
    <x v="9"/>
    <x v="34"/>
    <x v="206"/>
    <x v="144"/>
    <x v="86"/>
    <x v="129"/>
    <x v="55"/>
    <x v="140"/>
    <x v="146"/>
    <x v="108"/>
    <x v="73"/>
    <x v="145"/>
    <x v="26"/>
    <x v="159"/>
    <x v="1"/>
    <x v="33"/>
  </r>
  <r>
    <x v="9"/>
    <x v="35"/>
    <x v="592"/>
    <x v="82"/>
    <x v="173"/>
    <x v="87"/>
    <x v="202"/>
    <x v="55"/>
    <x v="140"/>
    <x v="111"/>
    <x v="207"/>
    <x v="65"/>
    <x v="141"/>
    <x v="108"/>
    <x v="0"/>
    <x v="34"/>
  </r>
  <r>
    <x v="9"/>
    <x v="36"/>
    <x v="1178"/>
    <x v="35"/>
    <x v="261"/>
    <x v="38"/>
    <x v="260"/>
    <x v="31"/>
    <x v="258"/>
    <x v="43"/>
    <x v="204"/>
    <x v="67"/>
    <x v="299"/>
    <x v="18"/>
    <x v="0"/>
    <x v="25"/>
  </r>
  <r>
    <x v="9"/>
    <x v="37"/>
    <x v="1458"/>
    <x v="7"/>
    <x v="298"/>
    <x v="16"/>
    <x v="295"/>
    <x v="10"/>
    <x v="321"/>
    <x v="5"/>
    <x v="316"/>
    <x v="3"/>
    <x v="335"/>
    <x v="2"/>
    <x v="1"/>
    <x v="36"/>
  </r>
  <r>
    <x v="9"/>
    <x v="39"/>
    <x v="615"/>
    <x v="80"/>
    <x v="175"/>
    <x v="86"/>
    <x v="105"/>
    <x v="106"/>
    <x v="212"/>
    <x v="67"/>
    <x v="124"/>
    <x v="119"/>
    <x v="237"/>
    <x v="45"/>
    <x v="5"/>
    <x v="121"/>
  </r>
  <r>
    <x v="9"/>
    <x v="40"/>
    <x v="65"/>
    <x v="172"/>
    <x v="7"/>
    <x v="175"/>
    <x v="113"/>
    <x v="102"/>
    <x v="2"/>
    <x v="179"/>
    <x v="13"/>
    <x v="172"/>
    <x v="29"/>
    <x v="157"/>
    <x v="1"/>
    <x v="39"/>
  </r>
  <r>
    <x v="9"/>
    <x v="41"/>
    <x v="757"/>
    <x v="64"/>
    <x v="205"/>
    <x v="69"/>
    <x v="130"/>
    <x v="89"/>
    <x v="237"/>
    <x v="55"/>
    <x v="159"/>
    <x v="100"/>
    <x v="285"/>
    <x v="25"/>
    <x v="5"/>
    <x v="40"/>
  </r>
  <r>
    <x v="9"/>
    <x v="42"/>
    <x v="1344"/>
    <x v="19"/>
    <x v="292"/>
    <x v="21"/>
    <x v="254"/>
    <x v="34"/>
    <x v="302"/>
    <x v="17"/>
    <x v="292"/>
    <x v="19"/>
    <x v="302"/>
    <x v="16"/>
    <x v="5"/>
    <x v="41"/>
  </r>
  <r>
    <x v="9"/>
    <x v="43"/>
    <x v="1370"/>
    <x v="15"/>
    <x v="313"/>
    <x v="9"/>
    <x v="306"/>
    <x v="6"/>
    <x v="318"/>
    <x v="7"/>
    <x v="298"/>
    <x v="16"/>
    <x v="170"/>
    <x v="90"/>
    <x v="5"/>
    <x v="61"/>
  </r>
  <r>
    <x v="9"/>
    <x v="44"/>
    <x v="139"/>
    <x v="163"/>
    <x v="16"/>
    <x v="168"/>
    <x v="3"/>
    <x v="175"/>
    <x v="49"/>
    <x v="156"/>
    <x v="36"/>
    <x v="163"/>
    <x v="127"/>
    <x v="116"/>
    <x v="0"/>
    <x v="43"/>
  </r>
  <r>
    <x v="9"/>
    <x v="45"/>
    <x v="1553"/>
    <x v="1"/>
    <x v="331"/>
    <x v="1"/>
    <x v="312"/>
    <x v="2"/>
    <x v="324"/>
    <x v="3"/>
    <x v="310"/>
    <x v="8"/>
    <x v="328"/>
    <x v="6"/>
    <x v="5"/>
    <x v="42"/>
  </r>
  <r>
    <x v="9"/>
    <x v="46"/>
    <x v="1244"/>
    <x v="29"/>
    <x v="257"/>
    <x v="39"/>
    <x v="258"/>
    <x v="33"/>
    <x v="314"/>
    <x v="10"/>
    <x v="313"/>
    <x v="5"/>
    <x v="196"/>
    <x v="70"/>
    <x v="1"/>
    <x v="44"/>
  </r>
  <r>
    <x v="9"/>
    <x v="47"/>
    <x v="257"/>
    <x v="133"/>
    <x v="64"/>
    <x v="141"/>
    <x v="57"/>
    <x v="137"/>
    <x v="107"/>
    <x v="126"/>
    <x v="95"/>
    <x v="130"/>
    <x v="94"/>
    <x v="129"/>
    <x v="4"/>
    <x v="2"/>
  </r>
  <r>
    <x v="9"/>
    <x v="48"/>
    <x v="716"/>
    <x v="67"/>
    <x v="201"/>
    <x v="72"/>
    <x v="235"/>
    <x v="40"/>
    <x v="199"/>
    <x v="78"/>
    <x v="176"/>
    <x v="86"/>
    <x v="182"/>
    <x v="81"/>
    <x v="1"/>
    <x v="47"/>
  </r>
  <r>
    <x v="9"/>
    <x v="49"/>
    <x v="102"/>
    <x v="167"/>
    <x v="12"/>
    <x v="172"/>
    <x v="15"/>
    <x v="166"/>
    <x v="43"/>
    <x v="161"/>
    <x v="52"/>
    <x v="157"/>
    <x v="11"/>
    <x v="168"/>
    <x v="4"/>
    <x v="48"/>
  </r>
  <r>
    <x v="9"/>
    <x v="50"/>
    <x v="25"/>
    <x v="178"/>
    <x v="0"/>
    <x v="178"/>
    <x v="7"/>
    <x v="172"/>
    <x v="17"/>
    <x v="173"/>
    <x v="5"/>
    <x v="176"/>
    <x v="2"/>
    <x v="177"/>
    <x v="0"/>
    <x v="51"/>
  </r>
  <r>
    <x v="9"/>
    <x v="51"/>
    <x v="1235"/>
    <x v="31"/>
    <x v="262"/>
    <x v="37"/>
    <x v="261"/>
    <x v="30"/>
    <x v="290"/>
    <x v="24"/>
    <x v="253"/>
    <x v="38"/>
    <x v="265"/>
    <x v="34"/>
    <x v="5"/>
    <x v="151"/>
  </r>
  <r>
    <x v="9"/>
    <x v="52"/>
    <x v="1521"/>
    <x v="3"/>
    <x v="324"/>
    <x v="4"/>
    <x v="307"/>
    <x v="5"/>
    <x v="322"/>
    <x v="4"/>
    <x v="304"/>
    <x v="12"/>
    <x v="329"/>
    <x v="5"/>
    <x v="5"/>
    <x v="52"/>
  </r>
  <r>
    <x v="9"/>
    <x v="53"/>
    <x v="349"/>
    <x v="113"/>
    <x v="124"/>
    <x v="111"/>
    <x v="160"/>
    <x v="74"/>
    <x v="164"/>
    <x v="98"/>
    <x v="105"/>
    <x v="125"/>
    <x v="62"/>
    <x v="143"/>
    <x v="0"/>
    <x v="54"/>
  </r>
  <r>
    <x v="9"/>
    <x v="54"/>
    <x v="1512"/>
    <x v="4"/>
    <x v="323"/>
    <x v="5"/>
    <x v="308"/>
    <x v="4"/>
    <x v="317"/>
    <x v="8"/>
    <x v="308"/>
    <x v="9"/>
    <x v="324"/>
    <x v="9"/>
    <x v="5"/>
    <x v="56"/>
  </r>
  <r>
    <x v="9"/>
    <x v="55"/>
    <x v="490"/>
    <x v="101"/>
    <x v="88"/>
    <x v="127"/>
    <x v="113"/>
    <x v="102"/>
    <x v="132"/>
    <x v="114"/>
    <x v="146"/>
    <x v="106"/>
    <x v="220"/>
    <x v="53"/>
    <x v="2"/>
    <x v="55"/>
  </r>
  <r>
    <x v="9"/>
    <x v="56"/>
    <x v="1293"/>
    <x v="25"/>
    <x v="293"/>
    <x v="20"/>
    <x v="271"/>
    <x v="22"/>
    <x v="316"/>
    <x v="9"/>
    <x v="296"/>
    <x v="17"/>
    <x v="178"/>
    <x v="84"/>
    <x v="5"/>
    <x v="57"/>
  </r>
  <r>
    <x v="9"/>
    <x v="57"/>
    <x v="462"/>
    <x v="104"/>
    <x v="111"/>
    <x v="114"/>
    <x v="111"/>
    <x v="104"/>
    <x v="119"/>
    <x v="122"/>
    <x v="156"/>
    <x v="101"/>
    <x v="184"/>
    <x v="79"/>
    <x v="0"/>
    <x v="58"/>
  </r>
  <r>
    <x v="9"/>
    <x v="58"/>
    <x v="1298"/>
    <x v="23"/>
    <x v="296"/>
    <x v="17"/>
    <x v="293"/>
    <x v="11"/>
    <x v="247"/>
    <x v="47"/>
    <x v="267"/>
    <x v="31"/>
    <x v="232"/>
    <x v="48"/>
    <x v="5"/>
    <x v="171"/>
  </r>
  <r>
    <x v="9"/>
    <x v="59"/>
    <x v="561"/>
    <x v="88"/>
    <x v="137"/>
    <x v="101"/>
    <x v="165"/>
    <x v="72"/>
    <x v="280"/>
    <x v="31"/>
    <x v="206"/>
    <x v="66"/>
    <x v="82"/>
    <x v="134"/>
    <x v="3"/>
    <x v="60"/>
  </r>
  <r>
    <x v="9"/>
    <x v="60"/>
    <x v="813"/>
    <x v="59"/>
    <x v="235"/>
    <x v="53"/>
    <x v="175"/>
    <x v="67"/>
    <x v="284"/>
    <x v="26"/>
    <x v="234"/>
    <x v="52"/>
    <x v="158"/>
    <x v="100"/>
    <x v="0"/>
    <x v="62"/>
  </r>
  <r>
    <x v="9"/>
    <x v="61"/>
    <x v="583"/>
    <x v="83"/>
    <x v="189"/>
    <x v="79"/>
    <x v="172"/>
    <x v="68"/>
    <x v="223"/>
    <x v="64"/>
    <x v="182"/>
    <x v="80"/>
    <x v="112"/>
    <x v="121"/>
    <x v="0"/>
    <x v="65"/>
  </r>
  <r>
    <x v="9"/>
    <x v="62"/>
    <x v="905"/>
    <x v="49"/>
    <x v="252"/>
    <x v="42"/>
    <x v="213"/>
    <x v="49"/>
    <x v="197"/>
    <x v="80"/>
    <x v="247"/>
    <x v="43"/>
    <x v="206"/>
    <x v="63"/>
    <x v="0"/>
    <x v="59"/>
  </r>
  <r>
    <x v="9"/>
    <x v="63"/>
    <x v="545"/>
    <x v="91"/>
    <x v="128"/>
    <x v="107"/>
    <x v="210"/>
    <x v="50"/>
    <x v="201"/>
    <x v="76"/>
    <x v="136"/>
    <x v="112"/>
    <x v="150"/>
    <x v="103"/>
    <x v="0"/>
    <x v="66"/>
  </r>
  <r>
    <x v="9"/>
    <x v="64"/>
    <x v="226"/>
    <x v="140"/>
    <x v="74"/>
    <x v="136"/>
    <x v="18"/>
    <x v="163"/>
    <x v="70"/>
    <x v="146"/>
    <x v="52"/>
    <x v="157"/>
    <x v="164"/>
    <x v="94"/>
    <x v="0"/>
    <x v="50"/>
  </r>
  <r>
    <x v="9"/>
    <x v="65"/>
    <x v="450"/>
    <x v="107"/>
    <x v="202"/>
    <x v="71"/>
    <x v="101"/>
    <x v="111"/>
    <x v="210"/>
    <x v="69"/>
    <x v="154"/>
    <x v="102"/>
    <x v="96"/>
    <x v="127"/>
    <x v="5"/>
    <x v="63"/>
  </r>
  <r>
    <x v="9"/>
    <x v="66"/>
    <x v="302"/>
    <x v="123"/>
    <x v="96"/>
    <x v="122"/>
    <x v="63"/>
    <x v="130"/>
    <x v="205"/>
    <x v="72"/>
    <x v="115"/>
    <x v="122"/>
    <x v="51"/>
    <x v="149"/>
    <x v="1"/>
    <x v="64"/>
  </r>
  <r>
    <x v="9"/>
    <x v="67"/>
    <x v="1216"/>
    <x v="33"/>
    <x v="247"/>
    <x v="45"/>
    <x v="270"/>
    <x v="24"/>
    <x v="242"/>
    <x v="50"/>
    <x v="249"/>
    <x v="42"/>
    <x v="289"/>
    <x v="23"/>
    <x v="1"/>
    <x v="67"/>
  </r>
  <r>
    <x v="9"/>
    <x v="68"/>
    <x v="197"/>
    <x v="147"/>
    <x v="59"/>
    <x v="145"/>
    <x v="81"/>
    <x v="120"/>
    <x v="62"/>
    <x v="150"/>
    <x v="107"/>
    <x v="124"/>
    <x v="49"/>
    <x v="150"/>
    <x v="2"/>
    <x v="70"/>
  </r>
  <r>
    <x v="9"/>
    <x v="69"/>
    <x v="130"/>
    <x v="164"/>
    <x v="21"/>
    <x v="165"/>
    <x v="49"/>
    <x v="144"/>
    <x v="47"/>
    <x v="158"/>
    <x v="21"/>
    <x v="170"/>
    <x v="79"/>
    <x v="135"/>
    <x v="1"/>
    <x v="69"/>
  </r>
  <r>
    <x v="9"/>
    <x v="70"/>
    <x v="966"/>
    <x v="47"/>
    <x v="244"/>
    <x v="48"/>
    <x v="208"/>
    <x v="51"/>
    <x v="268"/>
    <x v="37"/>
    <x v="211"/>
    <x v="63"/>
    <x v="223"/>
    <x v="51"/>
    <x v="5"/>
    <x v="38"/>
  </r>
  <r>
    <x v="9"/>
    <x v="71"/>
    <x v="713"/>
    <x v="69"/>
    <x v="195"/>
    <x v="76"/>
    <x v="204"/>
    <x v="54"/>
    <x v="227"/>
    <x v="62"/>
    <x v="243"/>
    <x v="46"/>
    <x v="147"/>
    <x v="105"/>
    <x v="1"/>
    <x v="68"/>
  </r>
  <r>
    <x v="9"/>
    <x v="72"/>
    <x v="581"/>
    <x v="84"/>
    <x v="103"/>
    <x v="118"/>
    <x v="56"/>
    <x v="139"/>
    <x v="193"/>
    <x v="82"/>
    <x v="166"/>
    <x v="94"/>
    <x v="279"/>
    <x v="28"/>
    <x v="5"/>
    <x v="71"/>
  </r>
  <r>
    <x v="9"/>
    <x v="73"/>
    <x v="327"/>
    <x v="116"/>
    <x v="95"/>
    <x v="124"/>
    <x v="124"/>
    <x v="94"/>
    <x v="113"/>
    <x v="124"/>
    <x v="160"/>
    <x v="98"/>
    <x v="73"/>
    <x v="138"/>
    <x v="2"/>
    <x v="74"/>
  </r>
  <r>
    <x v="9"/>
    <x v="74"/>
    <x v="190"/>
    <x v="149"/>
    <x v="61"/>
    <x v="143"/>
    <x v="43"/>
    <x v="147"/>
    <x v="123"/>
    <x v="119"/>
    <x v="99"/>
    <x v="126"/>
    <x v="17"/>
    <x v="162"/>
    <x v="2"/>
    <x v="73"/>
  </r>
  <r>
    <x v="9"/>
    <x v="75"/>
    <x v="1508"/>
    <x v="5"/>
    <x v="319"/>
    <x v="8"/>
    <x v="305"/>
    <x v="7"/>
    <x v="310"/>
    <x v="13"/>
    <x v="316"/>
    <x v="3"/>
    <x v="337"/>
    <x v="1"/>
    <x v="5"/>
    <x v="77"/>
  </r>
  <r>
    <x v="9"/>
    <x v="76"/>
    <x v="42"/>
    <x v="177"/>
    <x v="11"/>
    <x v="173"/>
    <x v="11"/>
    <x v="169"/>
    <x v="19"/>
    <x v="172"/>
    <x v="9"/>
    <x v="174"/>
    <x v="6"/>
    <x v="173"/>
    <x v="4"/>
    <x v="75"/>
  </r>
  <r>
    <x v="9"/>
    <x v="77"/>
    <x v="82"/>
    <x v="171"/>
    <x v="27"/>
    <x v="161"/>
    <x v="8"/>
    <x v="171"/>
    <x v="28"/>
    <x v="167"/>
    <x v="45"/>
    <x v="161"/>
    <x v="13"/>
    <x v="165"/>
    <x v="4"/>
    <x v="76"/>
  </r>
  <r>
    <x v="9"/>
    <x v="78"/>
    <x v="1380"/>
    <x v="14"/>
    <x v="309"/>
    <x v="12"/>
    <x v="267"/>
    <x v="27"/>
    <x v="294"/>
    <x v="22"/>
    <x v="285"/>
    <x v="22"/>
    <x v="317"/>
    <x v="12"/>
    <x v="5"/>
    <x v="72"/>
  </r>
  <r>
    <x v="9"/>
    <x v="79"/>
    <x v="576"/>
    <x v="85"/>
    <x v="228"/>
    <x v="57"/>
    <x v="232"/>
    <x v="42"/>
    <x v="104"/>
    <x v="129"/>
    <x v="226"/>
    <x v="55"/>
    <x v="102"/>
    <x v="125"/>
    <x v="4"/>
    <x v="78"/>
  </r>
  <r>
    <x v="9"/>
    <x v="80"/>
    <x v="846"/>
    <x v="57"/>
    <x v="230"/>
    <x v="56"/>
    <x v="180"/>
    <x v="65"/>
    <x v="235"/>
    <x v="58"/>
    <x v="238"/>
    <x v="48"/>
    <x v="200"/>
    <x v="67"/>
    <x v="5"/>
    <x v="79"/>
  </r>
  <r>
    <x v="9"/>
    <x v="81"/>
    <x v="1398"/>
    <x v="11"/>
    <x v="273"/>
    <x v="31"/>
    <x v="289"/>
    <x v="13"/>
    <x v="292"/>
    <x v="23"/>
    <x v="321"/>
    <x v="0"/>
    <x v="326"/>
    <x v="7"/>
    <x v="1"/>
    <x v="80"/>
  </r>
  <r>
    <x v="9"/>
    <x v="82"/>
    <x v="317"/>
    <x v="119"/>
    <x v="53"/>
    <x v="149"/>
    <x v="59"/>
    <x v="134"/>
    <x v="59"/>
    <x v="153"/>
    <x v="160"/>
    <x v="98"/>
    <x v="160"/>
    <x v="98"/>
    <x v="4"/>
    <x v="82"/>
  </r>
  <r>
    <x v="9"/>
    <x v="83"/>
    <x v="709"/>
    <x v="70"/>
    <x v="153"/>
    <x v="95"/>
    <x v="226"/>
    <x v="44"/>
    <x v="182"/>
    <x v="87"/>
    <x v="165"/>
    <x v="95"/>
    <x v="240"/>
    <x v="44"/>
    <x v="2"/>
    <x v="81"/>
  </r>
  <r>
    <x v="9"/>
    <x v="84"/>
    <x v="307"/>
    <x v="121"/>
    <x v="77"/>
    <x v="134"/>
    <x v="39"/>
    <x v="151"/>
    <x v="97"/>
    <x v="134"/>
    <x v="82"/>
    <x v="139"/>
    <x v="161"/>
    <x v="97"/>
    <x v="3"/>
    <x v="83"/>
  </r>
  <r>
    <x v="9"/>
    <x v="85"/>
    <x v="715"/>
    <x v="68"/>
    <x v="214"/>
    <x v="62"/>
    <x v="163"/>
    <x v="73"/>
    <x v="228"/>
    <x v="61"/>
    <x v="227"/>
    <x v="54"/>
    <x v="163"/>
    <x v="95"/>
    <x v="0"/>
    <x v="84"/>
  </r>
  <r>
    <x v="9"/>
    <x v="86"/>
    <x v="704"/>
    <x v="71"/>
    <x v="199"/>
    <x v="73"/>
    <x v="192"/>
    <x v="58"/>
    <x v="205"/>
    <x v="72"/>
    <x v="173"/>
    <x v="89"/>
    <x v="207"/>
    <x v="62"/>
    <x v="3"/>
    <x v="87"/>
  </r>
  <r>
    <x v="9"/>
    <x v="87"/>
    <x v="220"/>
    <x v="141"/>
    <x v="70"/>
    <x v="137"/>
    <x v="29"/>
    <x v="157"/>
    <x v="89"/>
    <x v="137"/>
    <x v="136"/>
    <x v="112"/>
    <x v="61"/>
    <x v="144"/>
    <x v="2"/>
    <x v="26"/>
  </r>
  <r>
    <x v="9"/>
    <x v="88"/>
    <x v="1067"/>
    <x v="42"/>
    <x v="253"/>
    <x v="41"/>
    <x v="233"/>
    <x v="41"/>
    <x v="230"/>
    <x v="60"/>
    <x v="235"/>
    <x v="50"/>
    <x v="247"/>
    <x v="41"/>
    <x v="2"/>
    <x v="149"/>
  </r>
  <r>
    <x v="9"/>
    <x v="89"/>
    <x v="159"/>
    <x v="157"/>
    <x v="16"/>
    <x v="168"/>
    <x v="6"/>
    <x v="173"/>
    <x v="47"/>
    <x v="158"/>
    <x v="12"/>
    <x v="173"/>
    <x v="198"/>
    <x v="69"/>
    <x v="4"/>
    <x v="86"/>
  </r>
  <r>
    <x v="9"/>
    <x v="90"/>
    <x v="146"/>
    <x v="160"/>
    <x v="35"/>
    <x v="157"/>
    <x v="10"/>
    <x v="170"/>
    <x v="33"/>
    <x v="166"/>
    <x v="51"/>
    <x v="158"/>
    <x v="111"/>
    <x v="122"/>
    <x v="2"/>
    <x v="88"/>
  </r>
  <r>
    <x v="9"/>
    <x v="91"/>
    <x v="281"/>
    <x v="129"/>
    <x v="125"/>
    <x v="110"/>
    <x v="102"/>
    <x v="109"/>
    <x v="91"/>
    <x v="136"/>
    <x v="128"/>
    <x v="116"/>
    <x v="55"/>
    <x v="147"/>
    <x v="4"/>
    <x v="90"/>
  </r>
  <r>
    <x v="9"/>
    <x v="92"/>
    <x v="655"/>
    <x v="74"/>
    <x v="164"/>
    <x v="91"/>
    <x v="60"/>
    <x v="133"/>
    <x v="238"/>
    <x v="54"/>
    <x v="260"/>
    <x v="34"/>
    <x v="175"/>
    <x v="86"/>
    <x v="0"/>
    <x v="92"/>
  </r>
  <r>
    <x v="9"/>
    <x v="93"/>
    <x v="212"/>
    <x v="142"/>
    <x v="151"/>
    <x v="96"/>
    <x v="70"/>
    <x v="128"/>
    <x v="75"/>
    <x v="143"/>
    <x v="54"/>
    <x v="154"/>
    <x v="69"/>
    <x v="140"/>
    <x v="4"/>
    <x v="93"/>
  </r>
  <r>
    <x v="9"/>
    <x v="94"/>
    <x v="1414"/>
    <x v="9"/>
    <x v="294"/>
    <x v="19"/>
    <x v="277"/>
    <x v="18"/>
    <x v="307"/>
    <x v="14"/>
    <x v="302"/>
    <x v="13"/>
    <x v="340"/>
    <x v="0"/>
    <x v="5"/>
    <x v="94"/>
  </r>
  <r>
    <x v="9"/>
    <x v="95"/>
    <x v="205"/>
    <x v="145"/>
    <x v="62"/>
    <x v="142"/>
    <x v="25"/>
    <x v="161"/>
    <x v="102"/>
    <x v="131"/>
    <x v="64"/>
    <x v="149"/>
    <x v="83"/>
    <x v="133"/>
    <x v="2"/>
    <x v="152"/>
  </r>
  <r>
    <x v="9"/>
    <x v="96"/>
    <x v="564"/>
    <x v="87"/>
    <x v="178"/>
    <x v="84"/>
    <x v="116"/>
    <x v="100"/>
    <x v="125"/>
    <x v="118"/>
    <x v="196"/>
    <x v="71"/>
    <x v="174"/>
    <x v="87"/>
    <x v="0"/>
    <x v="91"/>
  </r>
  <r>
    <x v="9"/>
    <x v="97"/>
    <x v="1418"/>
    <x v="8"/>
    <x v="312"/>
    <x v="10"/>
    <x v="290"/>
    <x v="12"/>
    <x v="305"/>
    <x v="15"/>
    <x v="299"/>
    <x v="15"/>
    <x v="291"/>
    <x v="22"/>
    <x v="5"/>
    <x v="95"/>
  </r>
  <r>
    <x v="9"/>
    <x v="98"/>
    <x v="1325"/>
    <x v="20"/>
    <x v="302"/>
    <x v="14"/>
    <x v="268"/>
    <x v="26"/>
    <x v="231"/>
    <x v="59"/>
    <x v="294"/>
    <x v="18"/>
    <x v="298"/>
    <x v="19"/>
    <x v="5"/>
    <x v="96"/>
  </r>
  <r>
    <x v="9"/>
    <x v="99"/>
    <x v="1306"/>
    <x v="21"/>
    <x v="287"/>
    <x v="23"/>
    <x v="265"/>
    <x v="28"/>
    <x v="281"/>
    <x v="29"/>
    <x v="283"/>
    <x v="24"/>
    <x v="271"/>
    <x v="32"/>
    <x v="5"/>
    <x v="89"/>
  </r>
  <r>
    <x v="9"/>
    <x v="100"/>
    <x v="255"/>
    <x v="134"/>
    <x v="134"/>
    <x v="103"/>
    <x v="33"/>
    <x v="155"/>
    <x v="114"/>
    <x v="123"/>
    <x v="97"/>
    <x v="127"/>
    <x v="60"/>
    <x v="145"/>
    <x v="4"/>
    <x v="109"/>
  </r>
  <r>
    <x v="9"/>
    <x v="101"/>
    <x v="1118"/>
    <x v="39"/>
    <x v="248"/>
    <x v="44"/>
    <x v="185"/>
    <x v="61"/>
    <x v="298"/>
    <x v="20"/>
    <x v="273"/>
    <x v="27"/>
    <x v="242"/>
    <x v="43"/>
    <x v="3"/>
    <x v="106"/>
  </r>
  <r>
    <x v="9"/>
    <x v="102"/>
    <x v="523"/>
    <x v="97"/>
    <x v="139"/>
    <x v="100"/>
    <x v="75"/>
    <x v="124"/>
    <x v="175"/>
    <x v="92"/>
    <x v="148"/>
    <x v="104"/>
    <x v="199"/>
    <x v="68"/>
    <x v="0"/>
    <x v="97"/>
  </r>
  <r>
    <x v="9"/>
    <x v="103"/>
    <x v="572"/>
    <x v="86"/>
    <x v="212"/>
    <x v="65"/>
    <x v="102"/>
    <x v="109"/>
    <x v="191"/>
    <x v="84"/>
    <x v="91"/>
    <x v="133"/>
    <x v="211"/>
    <x v="58"/>
    <x v="2"/>
    <x v="100"/>
  </r>
  <r>
    <x v="9"/>
    <x v="104"/>
    <x v="296"/>
    <x v="126"/>
    <x v="185"/>
    <x v="81"/>
    <x v="140"/>
    <x v="82"/>
    <x v="179"/>
    <x v="90"/>
    <x v="119"/>
    <x v="120"/>
    <x v="1"/>
    <x v="178"/>
    <x v="1"/>
    <x v="105"/>
  </r>
  <r>
    <x v="9"/>
    <x v="105"/>
    <x v="862"/>
    <x v="56"/>
    <x v="232"/>
    <x v="55"/>
    <x v="141"/>
    <x v="81"/>
    <x v="283"/>
    <x v="27"/>
    <x v="193"/>
    <x v="73"/>
    <x v="222"/>
    <x v="52"/>
    <x v="5"/>
    <x v="120"/>
  </r>
  <r>
    <x v="9"/>
    <x v="106"/>
    <x v="416"/>
    <x v="110"/>
    <x v="30"/>
    <x v="159"/>
    <x v="134"/>
    <x v="86"/>
    <x v="236"/>
    <x v="57"/>
    <x v="230"/>
    <x v="53"/>
    <x v="85"/>
    <x v="132"/>
    <x v="0"/>
    <x v="101"/>
  </r>
  <r>
    <x v="9"/>
    <x v="107"/>
    <x v="623"/>
    <x v="77"/>
    <x v="101"/>
    <x v="120"/>
    <x v="124"/>
    <x v="94"/>
    <x v="199"/>
    <x v="78"/>
    <x v="200"/>
    <x v="68"/>
    <x v="218"/>
    <x v="54"/>
    <x v="5"/>
    <x v="102"/>
  </r>
  <r>
    <x v="9"/>
    <x v="108"/>
    <x v="48"/>
    <x v="175"/>
    <x v="55"/>
    <x v="147"/>
    <x v="35"/>
    <x v="153"/>
    <x v="7"/>
    <x v="177"/>
    <x v="19"/>
    <x v="171"/>
    <x v="0"/>
    <x v="179"/>
    <x v="2"/>
    <x v="111"/>
  </r>
  <r>
    <x v="9"/>
    <x v="109"/>
    <x v="776"/>
    <x v="62"/>
    <x v="215"/>
    <x v="61"/>
    <x v="182"/>
    <x v="64"/>
    <x v="252"/>
    <x v="46"/>
    <x v="183"/>
    <x v="79"/>
    <x v="204"/>
    <x v="64"/>
    <x v="5"/>
    <x v="108"/>
  </r>
  <r>
    <x v="9"/>
    <x v="110"/>
    <x v="558"/>
    <x v="89"/>
    <x v="163"/>
    <x v="92"/>
    <x v="87"/>
    <x v="119"/>
    <x v="144"/>
    <x v="109"/>
    <x v="177"/>
    <x v="85"/>
    <x v="202"/>
    <x v="65"/>
    <x v="2"/>
    <x v="107"/>
  </r>
  <r>
    <x v="9"/>
    <x v="111"/>
    <x v="336"/>
    <x v="115"/>
    <x v="96"/>
    <x v="122"/>
    <x v="119"/>
    <x v="98"/>
    <x v="153"/>
    <x v="104"/>
    <x v="59"/>
    <x v="152"/>
    <x v="124"/>
    <x v="117"/>
    <x v="0"/>
    <x v="110"/>
  </r>
  <r>
    <x v="9"/>
    <x v="112"/>
    <x v="526"/>
    <x v="96"/>
    <x v="157"/>
    <x v="93"/>
    <x v="76"/>
    <x v="123"/>
    <x v="174"/>
    <x v="93"/>
    <x v="147"/>
    <x v="105"/>
    <x v="189"/>
    <x v="75"/>
    <x v="0"/>
    <x v="103"/>
  </r>
  <r>
    <x v="9"/>
    <x v="113"/>
    <x v="758"/>
    <x v="63"/>
    <x v="165"/>
    <x v="90"/>
    <x v="184"/>
    <x v="62"/>
    <x v="171"/>
    <x v="96"/>
    <x v="241"/>
    <x v="47"/>
    <x v="257"/>
    <x v="37"/>
    <x v="0"/>
    <x v="104"/>
  </r>
  <r>
    <x v="9"/>
    <x v="114"/>
    <x v="620"/>
    <x v="79"/>
    <x v="168"/>
    <x v="89"/>
    <x v="104"/>
    <x v="108"/>
    <x v="259"/>
    <x v="42"/>
    <x v="168"/>
    <x v="92"/>
    <x v="173"/>
    <x v="88"/>
    <x v="0"/>
    <x v="98"/>
  </r>
  <r>
    <x v="9"/>
    <x v="115"/>
    <x v="369"/>
    <x v="112"/>
    <x v="98"/>
    <x v="121"/>
    <x v="134"/>
    <x v="86"/>
    <x v="56"/>
    <x v="154"/>
    <x v="97"/>
    <x v="127"/>
    <x v="194"/>
    <x v="72"/>
    <x v="2"/>
    <x v="99"/>
  </r>
  <r>
    <x v="9"/>
    <x v="116"/>
    <x v="1365"/>
    <x v="17"/>
    <x v="263"/>
    <x v="36"/>
    <x v="281"/>
    <x v="16"/>
    <x v="297"/>
    <x v="21"/>
    <x v="312"/>
    <x v="7"/>
    <x v="320"/>
    <x v="11"/>
    <x v="0"/>
    <x v="112"/>
  </r>
  <r>
    <x v="9"/>
    <x v="117"/>
    <x v="830"/>
    <x v="58"/>
    <x v="213"/>
    <x v="64"/>
    <x v="168"/>
    <x v="71"/>
    <x v="224"/>
    <x v="63"/>
    <x v="218"/>
    <x v="60"/>
    <x v="250"/>
    <x v="39"/>
    <x v="0"/>
    <x v="117"/>
  </r>
  <r>
    <x v="9"/>
    <x v="118"/>
    <x v="282"/>
    <x v="128"/>
    <x v="89"/>
    <x v="126"/>
    <x v="88"/>
    <x v="118"/>
    <x v="105"/>
    <x v="128"/>
    <x v="179"/>
    <x v="83"/>
    <x v="37"/>
    <x v="153"/>
    <x v="0"/>
    <x v="118"/>
  </r>
  <r>
    <x v="9"/>
    <x v="119"/>
    <x v="151"/>
    <x v="159"/>
    <x v="41"/>
    <x v="154"/>
    <x v="105"/>
    <x v="106"/>
    <x v="35"/>
    <x v="165"/>
    <x v="71"/>
    <x v="146"/>
    <x v="33"/>
    <x v="155"/>
    <x v="1"/>
    <x v="116"/>
  </r>
  <r>
    <x v="9"/>
    <x v="120"/>
    <x v="1276"/>
    <x v="27"/>
    <x v="310"/>
    <x v="11"/>
    <x v="311"/>
    <x v="3"/>
    <x v="319"/>
    <x v="6"/>
    <x v="275"/>
    <x v="26"/>
    <x v="104"/>
    <x v="124"/>
    <x v="5"/>
    <x v="114"/>
  </r>
  <r>
    <x v="9"/>
    <x v="121"/>
    <x v="1587"/>
    <x v="0"/>
    <x v="332"/>
    <x v="0"/>
    <x v="318"/>
    <x v="0"/>
    <x v="329"/>
    <x v="0"/>
    <x v="318"/>
    <x v="1"/>
    <x v="321"/>
    <x v="10"/>
    <x v="5"/>
    <x v="122"/>
  </r>
  <r>
    <x v="9"/>
    <x v="122"/>
    <x v="652"/>
    <x v="75"/>
    <x v="198"/>
    <x v="74"/>
    <x v="116"/>
    <x v="100"/>
    <x v="181"/>
    <x v="88"/>
    <x v="221"/>
    <x v="58"/>
    <x v="181"/>
    <x v="82"/>
    <x v="2"/>
    <x v="113"/>
  </r>
  <r>
    <x v="9"/>
    <x v="123"/>
    <x v="1403"/>
    <x v="10"/>
    <x v="322"/>
    <x v="6"/>
    <x v="300"/>
    <x v="9"/>
    <x v="239"/>
    <x v="53"/>
    <x v="300"/>
    <x v="14"/>
    <x v="296"/>
    <x v="20"/>
    <x v="2"/>
    <x v="115"/>
  </r>
  <r>
    <x v="9"/>
    <x v="124"/>
    <x v="141"/>
    <x v="162"/>
    <x v="16"/>
    <x v="168"/>
    <x v="17"/>
    <x v="164"/>
    <x v="5"/>
    <x v="178"/>
    <x v="54"/>
    <x v="154"/>
    <x v="145"/>
    <x v="106"/>
    <x v="4"/>
    <x v="124"/>
  </r>
  <r>
    <x v="9"/>
    <x v="125"/>
    <x v="160"/>
    <x v="156"/>
    <x v="51"/>
    <x v="150"/>
    <x v="53"/>
    <x v="141"/>
    <x v="103"/>
    <x v="130"/>
    <x v="60"/>
    <x v="151"/>
    <x v="12"/>
    <x v="167"/>
    <x v="2"/>
    <x v="125"/>
  </r>
  <r>
    <x v="9"/>
    <x v="126"/>
    <x v="656"/>
    <x v="73"/>
    <x v="150"/>
    <x v="97"/>
    <x v="178"/>
    <x v="66"/>
    <x v="168"/>
    <x v="97"/>
    <x v="196"/>
    <x v="71"/>
    <x v="201"/>
    <x v="66"/>
    <x v="1"/>
    <x v="127"/>
  </r>
  <r>
    <x v="9"/>
    <x v="127"/>
    <x v="629"/>
    <x v="76"/>
    <x v="238"/>
    <x v="51"/>
    <x v="129"/>
    <x v="90"/>
    <x v="219"/>
    <x v="65"/>
    <x v="140"/>
    <x v="109"/>
    <x v="169"/>
    <x v="91"/>
    <x v="1"/>
    <x v="130"/>
  </r>
  <r>
    <x v="9"/>
    <x v="128"/>
    <x v="202"/>
    <x v="146"/>
    <x v="83"/>
    <x v="132"/>
    <x v="14"/>
    <x v="167"/>
    <x v="109"/>
    <x v="125"/>
    <x v="134"/>
    <x v="114"/>
    <x v="27"/>
    <x v="158"/>
    <x v="2"/>
    <x v="131"/>
  </r>
  <r>
    <x v="9"/>
    <x v="129"/>
    <x v="779"/>
    <x v="61"/>
    <x v="214"/>
    <x v="62"/>
    <x v="155"/>
    <x v="75"/>
    <x v="181"/>
    <x v="88"/>
    <x v="247"/>
    <x v="43"/>
    <x v="225"/>
    <x v="50"/>
    <x v="2"/>
    <x v="128"/>
  </r>
  <r>
    <x v="9"/>
    <x v="130"/>
    <x v="742"/>
    <x v="65"/>
    <x v="126"/>
    <x v="109"/>
    <x v="240"/>
    <x v="38"/>
    <x v="206"/>
    <x v="71"/>
    <x v="259"/>
    <x v="35"/>
    <x v="176"/>
    <x v="85"/>
    <x v="5"/>
    <x v="132"/>
  </r>
  <r>
    <x v="9"/>
    <x v="131"/>
    <x v="1"/>
    <x v="179"/>
    <x v="1"/>
    <x v="177"/>
    <x v="0"/>
    <x v="178"/>
    <x v="13"/>
    <x v="175"/>
    <x v="2"/>
    <x v="177"/>
    <x v="4"/>
    <x v="175"/>
    <x v="2"/>
    <x v="119"/>
  </r>
  <r>
    <x v="9"/>
    <x v="132"/>
    <x v="1479"/>
    <x v="6"/>
    <x v="326"/>
    <x v="3"/>
    <x v="302"/>
    <x v="8"/>
    <x v="302"/>
    <x v="17"/>
    <x v="317"/>
    <x v="2"/>
    <x v="301"/>
    <x v="17"/>
    <x v="5"/>
    <x v="133"/>
  </r>
  <r>
    <x v="9"/>
    <x v="133"/>
    <x v="535"/>
    <x v="95"/>
    <x v="150"/>
    <x v="97"/>
    <x v="48"/>
    <x v="145"/>
    <x v="240"/>
    <x v="52"/>
    <x v="151"/>
    <x v="103"/>
    <x v="167"/>
    <x v="92"/>
    <x v="1"/>
    <x v="129"/>
  </r>
  <r>
    <x v="9"/>
    <x v="134"/>
    <x v="89"/>
    <x v="169"/>
    <x v="31"/>
    <x v="158"/>
    <x v="2"/>
    <x v="176"/>
    <x v="45"/>
    <x v="160"/>
    <x v="32"/>
    <x v="165"/>
    <x v="18"/>
    <x v="161"/>
    <x v="4"/>
    <x v="126"/>
  </r>
  <r>
    <x v="9"/>
    <x v="135"/>
    <x v="321"/>
    <x v="118"/>
    <x v="197"/>
    <x v="75"/>
    <x v="171"/>
    <x v="69"/>
    <x v="67"/>
    <x v="148"/>
    <x v="47"/>
    <x v="160"/>
    <x v="118"/>
    <x v="119"/>
    <x v="4"/>
    <x v="134"/>
  </r>
  <r>
    <x v="9"/>
    <x v="136"/>
    <x v="864"/>
    <x v="55"/>
    <x v="236"/>
    <x v="52"/>
    <x v="169"/>
    <x v="70"/>
    <x v="245"/>
    <x v="48"/>
    <x v="252"/>
    <x v="39"/>
    <x v="185"/>
    <x v="78"/>
    <x v="5"/>
    <x v="135"/>
  </r>
  <r>
    <x v="9"/>
    <x v="137"/>
    <x v="164"/>
    <x v="154"/>
    <x v="37"/>
    <x v="156"/>
    <x v="69"/>
    <x v="129"/>
    <x v="73"/>
    <x v="145"/>
    <x v="78"/>
    <x v="140"/>
    <x v="30"/>
    <x v="156"/>
    <x v="3"/>
    <x v="136"/>
  </r>
  <r>
    <x v="9"/>
    <x v="138"/>
    <x v="252"/>
    <x v="135"/>
    <x v="68"/>
    <x v="138"/>
    <x v="52"/>
    <x v="142"/>
    <x v="129"/>
    <x v="116"/>
    <x v="92"/>
    <x v="132"/>
    <x v="75"/>
    <x v="136"/>
    <x v="0"/>
    <x v="137"/>
  </r>
  <r>
    <x v="9"/>
    <x v="139"/>
    <x v="122"/>
    <x v="165"/>
    <x v="40"/>
    <x v="155"/>
    <x v="63"/>
    <x v="130"/>
    <x v="11"/>
    <x v="176"/>
    <x v="32"/>
    <x v="165"/>
    <x v="74"/>
    <x v="137"/>
    <x v="4"/>
    <x v="139"/>
  </r>
  <r>
    <x v="9"/>
    <x v="140"/>
    <x v="189"/>
    <x v="150"/>
    <x v="102"/>
    <x v="119"/>
    <x v="41"/>
    <x v="149"/>
    <x v="60"/>
    <x v="152"/>
    <x v="76"/>
    <x v="141"/>
    <x v="63"/>
    <x v="142"/>
    <x v="0"/>
    <x v="153"/>
  </r>
  <r>
    <x v="9"/>
    <x v="141"/>
    <x v="665"/>
    <x v="72"/>
    <x v="190"/>
    <x v="78"/>
    <x v="131"/>
    <x v="88"/>
    <x v="188"/>
    <x v="85"/>
    <x v="190"/>
    <x v="75"/>
    <x v="208"/>
    <x v="61"/>
    <x v="0"/>
    <x v="140"/>
  </r>
  <r>
    <x v="9"/>
    <x v="142"/>
    <x v="231"/>
    <x v="138"/>
    <x v="49"/>
    <x v="151"/>
    <x v="34"/>
    <x v="154"/>
    <x v="38"/>
    <x v="162"/>
    <x v="68"/>
    <x v="147"/>
    <x v="179"/>
    <x v="83"/>
    <x v="2"/>
    <x v="144"/>
  </r>
  <r>
    <x v="9"/>
    <x v="143"/>
    <x v="1000"/>
    <x v="45"/>
    <x v="265"/>
    <x v="34"/>
    <x v="205"/>
    <x v="53"/>
    <x v="261"/>
    <x v="41"/>
    <x v="222"/>
    <x v="57"/>
    <x v="212"/>
    <x v="57"/>
    <x v="0"/>
    <x v="143"/>
  </r>
  <r>
    <x v="9"/>
    <x v="144"/>
    <x v="406"/>
    <x v="111"/>
    <x v="75"/>
    <x v="135"/>
    <x v="109"/>
    <x v="105"/>
    <x v="162"/>
    <x v="100"/>
    <x v="138"/>
    <x v="110"/>
    <x v="159"/>
    <x v="99"/>
    <x v="1"/>
    <x v="49"/>
  </r>
  <r>
    <x v="9"/>
    <x v="145"/>
    <x v="227"/>
    <x v="139"/>
    <x v="127"/>
    <x v="108"/>
    <x v="123"/>
    <x v="96"/>
    <x v="83"/>
    <x v="140"/>
    <x v="133"/>
    <x v="115"/>
    <x v="13"/>
    <x v="166"/>
    <x v="0"/>
    <x v="147"/>
  </r>
  <r>
    <x v="9"/>
    <x v="146"/>
    <x v="621"/>
    <x v="78"/>
    <x v="104"/>
    <x v="117"/>
    <x v="71"/>
    <x v="127"/>
    <x v="275"/>
    <x v="33"/>
    <x v="198"/>
    <x v="70"/>
    <x v="186"/>
    <x v="77"/>
    <x v="5"/>
    <x v="141"/>
  </r>
  <r>
    <x v="9"/>
    <x v="147"/>
    <x v="286"/>
    <x v="127"/>
    <x v="58"/>
    <x v="146"/>
    <x v="90"/>
    <x v="116"/>
    <x v="99"/>
    <x v="133"/>
    <x v="75"/>
    <x v="142"/>
    <x v="132"/>
    <x v="113"/>
    <x v="0"/>
    <x v="150"/>
  </r>
  <r>
    <x v="9"/>
    <x v="148"/>
    <x v="884"/>
    <x v="51"/>
    <x v="242"/>
    <x v="50"/>
    <x v="232"/>
    <x v="42"/>
    <x v="158"/>
    <x v="101"/>
    <x v="263"/>
    <x v="33"/>
    <x v="213"/>
    <x v="56"/>
    <x v="1"/>
    <x v="154"/>
  </r>
  <r>
    <x v="9"/>
    <x v="149"/>
    <x v="1287"/>
    <x v="26"/>
    <x v="255"/>
    <x v="40"/>
    <x v="272"/>
    <x v="21"/>
    <x v="289"/>
    <x v="25"/>
    <x v="276"/>
    <x v="25"/>
    <x v="270"/>
    <x v="33"/>
    <x v="5"/>
    <x v="145"/>
  </r>
  <r>
    <x v="9"/>
    <x v="150"/>
    <x v="866"/>
    <x v="53"/>
    <x v="191"/>
    <x v="77"/>
    <x v="183"/>
    <x v="63"/>
    <x v="267"/>
    <x v="38"/>
    <x v="237"/>
    <x v="49"/>
    <x v="216"/>
    <x v="55"/>
    <x v="5"/>
    <x v="146"/>
  </r>
  <r>
    <x v="9"/>
    <x v="151"/>
    <x v="1522"/>
    <x v="2"/>
    <x v="328"/>
    <x v="2"/>
    <x v="316"/>
    <x v="1"/>
    <x v="325"/>
    <x v="2"/>
    <x v="305"/>
    <x v="11"/>
    <x v="272"/>
    <x v="31"/>
    <x v="5"/>
    <x v="155"/>
  </r>
  <r>
    <x v="9"/>
    <x v="152"/>
    <x v="277"/>
    <x v="130"/>
    <x v="66"/>
    <x v="140"/>
    <x v="73"/>
    <x v="125"/>
    <x v="67"/>
    <x v="148"/>
    <x v="74"/>
    <x v="143"/>
    <x v="153"/>
    <x v="102"/>
    <x v="0"/>
    <x v="53"/>
  </r>
  <r>
    <x v="9"/>
    <x v="153"/>
    <x v="1396"/>
    <x v="12"/>
    <x v="295"/>
    <x v="18"/>
    <x v="279"/>
    <x v="17"/>
    <x v="311"/>
    <x v="12"/>
    <x v="306"/>
    <x v="10"/>
    <x v="317"/>
    <x v="12"/>
    <x v="0"/>
    <x v="142"/>
  </r>
  <r>
    <x v="9"/>
    <x v="154"/>
    <x v="87"/>
    <x v="170"/>
    <x v="22"/>
    <x v="164"/>
    <x v="27"/>
    <x v="158"/>
    <x v="37"/>
    <x v="163"/>
    <x v="34"/>
    <x v="164"/>
    <x v="5"/>
    <x v="174"/>
    <x v="4"/>
    <x v="157"/>
  </r>
  <r>
    <x v="9"/>
    <x v="155"/>
    <x v="467"/>
    <x v="103"/>
    <x v="170"/>
    <x v="88"/>
    <x v="139"/>
    <x v="83"/>
    <x v="143"/>
    <x v="110"/>
    <x v="141"/>
    <x v="108"/>
    <x v="140"/>
    <x v="109"/>
    <x v="0"/>
    <x v="30"/>
  </r>
  <r>
    <x v="9"/>
    <x v="156"/>
    <x v="501"/>
    <x v="99"/>
    <x v="180"/>
    <x v="83"/>
    <x v="128"/>
    <x v="92"/>
    <x v="154"/>
    <x v="103"/>
    <x v="176"/>
    <x v="86"/>
    <x v="131"/>
    <x v="115"/>
    <x v="0"/>
    <x v="162"/>
  </r>
  <r>
    <x v="9"/>
    <x v="157"/>
    <x v="343"/>
    <x v="114"/>
    <x v="188"/>
    <x v="80"/>
    <x v="155"/>
    <x v="75"/>
    <x v="82"/>
    <x v="141"/>
    <x v="87"/>
    <x v="136"/>
    <x v="98"/>
    <x v="126"/>
    <x v="2"/>
    <x v="161"/>
  </r>
  <r>
    <x v="9"/>
    <x v="158"/>
    <x v="183"/>
    <x v="151"/>
    <x v="26"/>
    <x v="162"/>
    <x v="40"/>
    <x v="150"/>
    <x v="86"/>
    <x v="138"/>
    <x v="57"/>
    <x v="153"/>
    <x v="89"/>
    <x v="131"/>
    <x v="3"/>
    <x v="159"/>
  </r>
  <r>
    <x v="9"/>
    <x v="159"/>
    <x v="47"/>
    <x v="176"/>
    <x v="4"/>
    <x v="176"/>
    <x v="1"/>
    <x v="177"/>
    <x v="26"/>
    <x v="168"/>
    <x v="8"/>
    <x v="175"/>
    <x v="65"/>
    <x v="141"/>
    <x v="3"/>
    <x v="167"/>
  </r>
  <r>
    <x v="9"/>
    <x v="160"/>
    <x v="1367"/>
    <x v="16"/>
    <x v="305"/>
    <x v="13"/>
    <x v="276"/>
    <x v="19"/>
    <x v="314"/>
    <x v="10"/>
    <x v="208"/>
    <x v="64"/>
    <x v="330"/>
    <x v="4"/>
    <x v="2"/>
    <x v="46"/>
  </r>
  <r>
    <x v="9"/>
    <x v="161"/>
    <x v="931"/>
    <x v="48"/>
    <x v="245"/>
    <x v="47"/>
    <x v="223"/>
    <x v="45"/>
    <x v="188"/>
    <x v="85"/>
    <x v="176"/>
    <x v="86"/>
    <x v="306"/>
    <x v="14"/>
    <x v="2"/>
    <x v="163"/>
  </r>
  <r>
    <x v="9"/>
    <x v="162"/>
    <x v="1297"/>
    <x v="24"/>
    <x v="268"/>
    <x v="33"/>
    <x v="271"/>
    <x v="22"/>
    <x v="237"/>
    <x v="55"/>
    <x v="268"/>
    <x v="30"/>
    <x v="326"/>
    <x v="7"/>
    <x v="1"/>
    <x v="164"/>
  </r>
  <r>
    <x v="9"/>
    <x v="163"/>
    <x v="537"/>
    <x v="93"/>
    <x v="208"/>
    <x v="66"/>
    <x v="129"/>
    <x v="90"/>
    <x v="192"/>
    <x v="83"/>
    <x v="181"/>
    <x v="81"/>
    <x v="113"/>
    <x v="120"/>
    <x v="4"/>
    <x v="165"/>
  </r>
  <r>
    <x v="9"/>
    <x v="164"/>
    <x v="193"/>
    <x v="148"/>
    <x v="45"/>
    <x v="152"/>
    <x v="26"/>
    <x v="159"/>
    <x v="101"/>
    <x v="132"/>
    <x v="91"/>
    <x v="133"/>
    <x v="53"/>
    <x v="148"/>
    <x v="3"/>
    <x v="166"/>
  </r>
  <r>
    <x v="9"/>
    <x v="165"/>
    <x v="1138"/>
    <x v="37"/>
    <x v="272"/>
    <x v="32"/>
    <x v="218"/>
    <x v="47"/>
    <x v="266"/>
    <x v="39"/>
    <x v="225"/>
    <x v="56"/>
    <x v="288"/>
    <x v="24"/>
    <x v="2"/>
    <x v="158"/>
  </r>
  <r>
    <x v="9"/>
    <x v="166"/>
    <x v="307"/>
    <x v="122"/>
    <x v="80"/>
    <x v="133"/>
    <x v="59"/>
    <x v="134"/>
    <x v="76"/>
    <x v="142"/>
    <x v="116"/>
    <x v="121"/>
    <x v="149"/>
    <x v="104"/>
    <x v="0"/>
    <x v="160"/>
  </r>
  <r>
    <x v="9"/>
    <x v="167"/>
    <x v="276"/>
    <x v="131"/>
    <x v="86"/>
    <x v="129"/>
    <x v="92"/>
    <x v="115"/>
    <x v="150"/>
    <x v="106"/>
    <x v="97"/>
    <x v="127"/>
    <x v="56"/>
    <x v="146"/>
    <x v="0"/>
    <x v="168"/>
  </r>
  <r>
    <x v="9"/>
    <x v="168"/>
    <x v="455"/>
    <x v="105"/>
    <x v="205"/>
    <x v="69"/>
    <x v="136"/>
    <x v="84"/>
    <x v="270"/>
    <x v="35"/>
    <x v="216"/>
    <x v="61"/>
    <x v="14"/>
    <x v="164"/>
    <x v="3"/>
    <x v="169"/>
  </r>
  <r>
    <x v="9"/>
    <x v="169"/>
    <x v="1059"/>
    <x v="43"/>
    <x v="249"/>
    <x v="43"/>
    <x v="197"/>
    <x v="56"/>
    <x v="301"/>
    <x v="19"/>
    <x v="188"/>
    <x v="77"/>
    <x v="276"/>
    <x v="29"/>
    <x v="1"/>
    <x v="173"/>
  </r>
  <r>
    <x v="9"/>
    <x v="170"/>
    <x v="1091"/>
    <x v="41"/>
    <x v="264"/>
    <x v="35"/>
    <x v="249"/>
    <x v="36"/>
    <x v="254"/>
    <x v="45"/>
    <x v="250"/>
    <x v="40"/>
    <x v="195"/>
    <x v="71"/>
    <x v="1"/>
    <x v="172"/>
  </r>
  <r>
    <x v="9"/>
    <x v="171"/>
    <x v="264"/>
    <x v="132"/>
    <x v="87"/>
    <x v="128"/>
    <x v="78"/>
    <x v="121"/>
    <x v="93"/>
    <x v="135"/>
    <x v="85"/>
    <x v="137"/>
    <x v="95"/>
    <x v="128"/>
    <x v="3"/>
    <x v="174"/>
  </r>
  <r>
    <x v="9"/>
    <x v="172"/>
    <x v="157"/>
    <x v="158"/>
    <x v="25"/>
    <x v="163"/>
    <x v="50"/>
    <x v="143"/>
    <x v="74"/>
    <x v="144"/>
    <x v="61"/>
    <x v="150"/>
    <x v="46"/>
    <x v="151"/>
    <x v="1"/>
    <x v="175"/>
  </r>
  <r>
    <x v="9"/>
    <x v="173"/>
    <x v="55"/>
    <x v="173"/>
    <x v="13"/>
    <x v="171"/>
    <x v="5"/>
    <x v="174"/>
    <x v="21"/>
    <x v="171"/>
    <x v="28"/>
    <x v="167"/>
    <x v="10"/>
    <x v="169"/>
    <x v="2"/>
    <x v="176"/>
  </r>
  <r>
    <x v="9"/>
    <x v="174"/>
    <x v="1026"/>
    <x v="44"/>
    <x v="208"/>
    <x v="66"/>
    <x v="237"/>
    <x v="39"/>
    <x v="176"/>
    <x v="91"/>
    <x v="270"/>
    <x v="29"/>
    <x v="304"/>
    <x v="15"/>
    <x v="2"/>
    <x v="138"/>
  </r>
  <r>
    <x v="9"/>
    <x v="176"/>
    <x v="93"/>
    <x v="168"/>
    <x v="19"/>
    <x v="166"/>
    <x v="26"/>
    <x v="159"/>
    <x v="53"/>
    <x v="155"/>
    <x v="29"/>
    <x v="166"/>
    <x v="3"/>
    <x v="176"/>
    <x v="4"/>
    <x v="177"/>
  </r>
  <r>
    <x v="9"/>
    <x v="177"/>
    <x v="1188"/>
    <x v="34"/>
    <x v="278"/>
    <x v="28"/>
    <x v="259"/>
    <x v="32"/>
    <x v="303"/>
    <x v="16"/>
    <x v="258"/>
    <x v="36"/>
    <x v="193"/>
    <x v="73"/>
    <x v="0"/>
    <x v="148"/>
  </r>
  <r>
    <x v="9"/>
    <x v="178"/>
    <x v="446"/>
    <x v="108"/>
    <x v="136"/>
    <x v="102"/>
    <x v="99"/>
    <x v="112"/>
    <x v="132"/>
    <x v="114"/>
    <x v="146"/>
    <x v="106"/>
    <x v="165"/>
    <x v="93"/>
    <x v="0"/>
    <x v="178"/>
  </r>
  <r>
    <x v="9"/>
    <x v="179"/>
    <x v="249"/>
    <x v="136"/>
    <x v="54"/>
    <x v="148"/>
    <x v="57"/>
    <x v="137"/>
    <x v="107"/>
    <x v="126"/>
    <x v="89"/>
    <x v="135"/>
    <x v="93"/>
    <x v="130"/>
    <x v="0"/>
    <x v="179"/>
  </r>
  <r>
    <x v="8"/>
    <x v="121"/>
    <x v="1593"/>
    <x v="0"/>
    <x v="334"/>
    <x v="179"/>
    <x v="320"/>
    <x v="179"/>
    <x v="331"/>
    <x v="180"/>
    <x v="323"/>
    <x v="178"/>
    <x v="343"/>
    <x v="180"/>
    <x v="5"/>
    <x v="122"/>
  </r>
  <r>
    <x v="8"/>
    <x v="54"/>
    <x v="1591"/>
    <x v="1"/>
    <x v="334"/>
    <x v="179"/>
    <x v="320"/>
    <x v="179"/>
    <x v="331"/>
    <x v="180"/>
    <x v="323"/>
    <x v="178"/>
    <x v="343"/>
    <x v="180"/>
    <x v="5"/>
    <x v="56"/>
  </r>
  <r>
    <x v="8"/>
    <x v="151"/>
    <x v="1588"/>
    <x v="2"/>
    <x v="334"/>
    <x v="179"/>
    <x v="320"/>
    <x v="179"/>
    <x v="331"/>
    <x v="180"/>
    <x v="323"/>
    <x v="178"/>
    <x v="343"/>
    <x v="180"/>
    <x v="5"/>
    <x v="155"/>
  </r>
  <r>
    <x v="8"/>
    <x v="45"/>
    <x v="1569"/>
    <x v="3"/>
    <x v="334"/>
    <x v="179"/>
    <x v="320"/>
    <x v="179"/>
    <x v="331"/>
    <x v="180"/>
    <x v="323"/>
    <x v="178"/>
    <x v="343"/>
    <x v="180"/>
    <x v="5"/>
    <x v="42"/>
  </r>
  <r>
    <x v="8"/>
    <x v="37"/>
    <x v="1566"/>
    <x v="4"/>
    <x v="334"/>
    <x v="179"/>
    <x v="320"/>
    <x v="179"/>
    <x v="331"/>
    <x v="180"/>
    <x v="323"/>
    <x v="178"/>
    <x v="343"/>
    <x v="180"/>
    <x v="1"/>
    <x v="36"/>
  </r>
  <r>
    <x v="8"/>
    <x v="120"/>
    <x v="1554"/>
    <x v="5"/>
    <x v="334"/>
    <x v="179"/>
    <x v="320"/>
    <x v="179"/>
    <x v="331"/>
    <x v="180"/>
    <x v="323"/>
    <x v="178"/>
    <x v="343"/>
    <x v="180"/>
    <x v="5"/>
    <x v="114"/>
  </r>
  <r>
    <x v="8"/>
    <x v="81"/>
    <x v="1549"/>
    <x v="6"/>
    <x v="334"/>
    <x v="179"/>
    <x v="320"/>
    <x v="179"/>
    <x v="331"/>
    <x v="180"/>
    <x v="323"/>
    <x v="178"/>
    <x v="343"/>
    <x v="180"/>
    <x v="1"/>
    <x v="80"/>
  </r>
  <r>
    <x v="8"/>
    <x v="123"/>
    <x v="1547"/>
    <x v="7"/>
    <x v="334"/>
    <x v="179"/>
    <x v="320"/>
    <x v="179"/>
    <x v="331"/>
    <x v="180"/>
    <x v="323"/>
    <x v="178"/>
    <x v="343"/>
    <x v="180"/>
    <x v="2"/>
    <x v="115"/>
  </r>
  <r>
    <x v="8"/>
    <x v="132"/>
    <x v="1543"/>
    <x v="8"/>
    <x v="334"/>
    <x v="179"/>
    <x v="320"/>
    <x v="179"/>
    <x v="331"/>
    <x v="180"/>
    <x v="323"/>
    <x v="178"/>
    <x v="343"/>
    <x v="180"/>
    <x v="5"/>
    <x v="133"/>
  </r>
  <r>
    <x v="8"/>
    <x v="27"/>
    <x v="1533"/>
    <x v="9"/>
    <x v="334"/>
    <x v="179"/>
    <x v="320"/>
    <x v="179"/>
    <x v="331"/>
    <x v="180"/>
    <x v="323"/>
    <x v="178"/>
    <x v="343"/>
    <x v="180"/>
    <x v="5"/>
    <x v="156"/>
  </r>
  <r>
    <x v="8"/>
    <x v="11"/>
    <x v="1509"/>
    <x v="10"/>
    <x v="334"/>
    <x v="179"/>
    <x v="320"/>
    <x v="179"/>
    <x v="331"/>
    <x v="180"/>
    <x v="323"/>
    <x v="178"/>
    <x v="343"/>
    <x v="180"/>
    <x v="5"/>
    <x v="13"/>
  </r>
  <r>
    <x v="8"/>
    <x v="75"/>
    <x v="1504"/>
    <x v="11"/>
    <x v="334"/>
    <x v="179"/>
    <x v="320"/>
    <x v="179"/>
    <x v="331"/>
    <x v="180"/>
    <x v="323"/>
    <x v="178"/>
    <x v="343"/>
    <x v="180"/>
    <x v="5"/>
    <x v="77"/>
  </r>
  <r>
    <x v="8"/>
    <x v="43"/>
    <x v="1438"/>
    <x v="12"/>
    <x v="334"/>
    <x v="179"/>
    <x v="320"/>
    <x v="179"/>
    <x v="331"/>
    <x v="180"/>
    <x v="323"/>
    <x v="178"/>
    <x v="343"/>
    <x v="180"/>
    <x v="5"/>
    <x v="61"/>
  </r>
  <r>
    <x v="8"/>
    <x v="26"/>
    <x v="1437"/>
    <x v="13"/>
    <x v="334"/>
    <x v="179"/>
    <x v="320"/>
    <x v="179"/>
    <x v="331"/>
    <x v="180"/>
    <x v="323"/>
    <x v="178"/>
    <x v="343"/>
    <x v="180"/>
    <x v="1"/>
    <x v="28"/>
  </r>
  <r>
    <x v="8"/>
    <x v="52"/>
    <x v="1437"/>
    <x v="14"/>
    <x v="334"/>
    <x v="179"/>
    <x v="320"/>
    <x v="179"/>
    <x v="331"/>
    <x v="180"/>
    <x v="323"/>
    <x v="178"/>
    <x v="343"/>
    <x v="180"/>
    <x v="5"/>
    <x v="52"/>
  </r>
  <r>
    <x v="8"/>
    <x v="78"/>
    <x v="1431"/>
    <x v="15"/>
    <x v="334"/>
    <x v="179"/>
    <x v="320"/>
    <x v="179"/>
    <x v="331"/>
    <x v="180"/>
    <x v="323"/>
    <x v="178"/>
    <x v="343"/>
    <x v="180"/>
    <x v="5"/>
    <x v="72"/>
  </r>
  <r>
    <x v="8"/>
    <x v="8"/>
    <x v="1408"/>
    <x v="16"/>
    <x v="334"/>
    <x v="179"/>
    <x v="320"/>
    <x v="179"/>
    <x v="331"/>
    <x v="180"/>
    <x v="323"/>
    <x v="178"/>
    <x v="343"/>
    <x v="180"/>
    <x v="5"/>
    <x v="8"/>
  </r>
  <r>
    <x v="8"/>
    <x v="169"/>
    <x v="1407"/>
    <x v="17"/>
    <x v="334"/>
    <x v="179"/>
    <x v="320"/>
    <x v="179"/>
    <x v="331"/>
    <x v="180"/>
    <x v="323"/>
    <x v="178"/>
    <x v="343"/>
    <x v="180"/>
    <x v="1"/>
    <x v="173"/>
  </r>
  <r>
    <x v="8"/>
    <x v="148"/>
    <x v="1387"/>
    <x v="18"/>
    <x v="334"/>
    <x v="179"/>
    <x v="320"/>
    <x v="179"/>
    <x v="331"/>
    <x v="180"/>
    <x v="323"/>
    <x v="178"/>
    <x v="343"/>
    <x v="180"/>
    <x v="1"/>
    <x v="154"/>
  </r>
  <r>
    <x v="8"/>
    <x v="98"/>
    <x v="1376"/>
    <x v="19"/>
    <x v="334"/>
    <x v="179"/>
    <x v="320"/>
    <x v="179"/>
    <x v="331"/>
    <x v="180"/>
    <x v="323"/>
    <x v="178"/>
    <x v="343"/>
    <x v="180"/>
    <x v="5"/>
    <x v="96"/>
  </r>
  <r>
    <x v="8"/>
    <x v="174"/>
    <x v="1347"/>
    <x v="20"/>
    <x v="334"/>
    <x v="179"/>
    <x v="320"/>
    <x v="179"/>
    <x v="331"/>
    <x v="180"/>
    <x v="323"/>
    <x v="178"/>
    <x v="343"/>
    <x v="180"/>
    <x v="2"/>
    <x v="138"/>
  </r>
  <r>
    <x v="8"/>
    <x v="99"/>
    <x v="1345"/>
    <x v="21"/>
    <x v="334"/>
    <x v="179"/>
    <x v="320"/>
    <x v="179"/>
    <x v="331"/>
    <x v="180"/>
    <x v="323"/>
    <x v="178"/>
    <x v="343"/>
    <x v="180"/>
    <x v="5"/>
    <x v="89"/>
  </r>
  <r>
    <x v="8"/>
    <x v="94"/>
    <x v="1343"/>
    <x v="22"/>
    <x v="334"/>
    <x v="179"/>
    <x v="320"/>
    <x v="179"/>
    <x v="331"/>
    <x v="180"/>
    <x v="323"/>
    <x v="178"/>
    <x v="343"/>
    <x v="180"/>
    <x v="5"/>
    <x v="94"/>
  </r>
  <r>
    <x v="8"/>
    <x v="116"/>
    <x v="1339"/>
    <x v="23"/>
    <x v="334"/>
    <x v="179"/>
    <x v="320"/>
    <x v="179"/>
    <x v="331"/>
    <x v="180"/>
    <x v="323"/>
    <x v="178"/>
    <x v="343"/>
    <x v="180"/>
    <x v="0"/>
    <x v="112"/>
  </r>
  <r>
    <x v="8"/>
    <x v="7"/>
    <x v="1338"/>
    <x v="24"/>
    <x v="334"/>
    <x v="179"/>
    <x v="320"/>
    <x v="179"/>
    <x v="331"/>
    <x v="180"/>
    <x v="323"/>
    <x v="178"/>
    <x v="343"/>
    <x v="180"/>
    <x v="2"/>
    <x v="7"/>
  </r>
  <r>
    <x v="8"/>
    <x v="41"/>
    <x v="1334"/>
    <x v="25"/>
    <x v="334"/>
    <x v="179"/>
    <x v="320"/>
    <x v="179"/>
    <x v="331"/>
    <x v="180"/>
    <x v="323"/>
    <x v="178"/>
    <x v="343"/>
    <x v="180"/>
    <x v="5"/>
    <x v="40"/>
  </r>
  <r>
    <x v="8"/>
    <x v="36"/>
    <x v="1328"/>
    <x v="26"/>
    <x v="334"/>
    <x v="179"/>
    <x v="320"/>
    <x v="179"/>
    <x v="331"/>
    <x v="180"/>
    <x v="323"/>
    <x v="178"/>
    <x v="343"/>
    <x v="180"/>
    <x v="0"/>
    <x v="25"/>
  </r>
  <r>
    <x v="8"/>
    <x v="97"/>
    <x v="1326"/>
    <x v="27"/>
    <x v="334"/>
    <x v="179"/>
    <x v="320"/>
    <x v="179"/>
    <x v="331"/>
    <x v="180"/>
    <x v="323"/>
    <x v="178"/>
    <x v="343"/>
    <x v="180"/>
    <x v="5"/>
    <x v="95"/>
  </r>
  <r>
    <x v="8"/>
    <x v="51"/>
    <x v="1318"/>
    <x v="28"/>
    <x v="334"/>
    <x v="179"/>
    <x v="320"/>
    <x v="179"/>
    <x v="331"/>
    <x v="180"/>
    <x v="323"/>
    <x v="178"/>
    <x v="343"/>
    <x v="180"/>
    <x v="5"/>
    <x v="151"/>
  </r>
  <r>
    <x v="8"/>
    <x v="60"/>
    <x v="1296"/>
    <x v="29"/>
    <x v="334"/>
    <x v="179"/>
    <x v="320"/>
    <x v="179"/>
    <x v="331"/>
    <x v="180"/>
    <x v="323"/>
    <x v="178"/>
    <x v="343"/>
    <x v="180"/>
    <x v="0"/>
    <x v="62"/>
  </r>
  <r>
    <x v="8"/>
    <x v="162"/>
    <x v="1291"/>
    <x v="30"/>
    <x v="334"/>
    <x v="179"/>
    <x v="320"/>
    <x v="179"/>
    <x v="331"/>
    <x v="180"/>
    <x v="323"/>
    <x v="178"/>
    <x v="343"/>
    <x v="180"/>
    <x v="1"/>
    <x v="164"/>
  </r>
  <r>
    <x v="8"/>
    <x v="58"/>
    <x v="1289"/>
    <x v="32"/>
    <x v="334"/>
    <x v="179"/>
    <x v="320"/>
    <x v="179"/>
    <x v="331"/>
    <x v="180"/>
    <x v="323"/>
    <x v="178"/>
    <x v="343"/>
    <x v="180"/>
    <x v="5"/>
    <x v="171"/>
  </r>
  <r>
    <x v="8"/>
    <x v="177"/>
    <x v="1289"/>
    <x v="31"/>
    <x v="334"/>
    <x v="179"/>
    <x v="320"/>
    <x v="179"/>
    <x v="331"/>
    <x v="180"/>
    <x v="323"/>
    <x v="178"/>
    <x v="343"/>
    <x v="180"/>
    <x v="0"/>
    <x v="148"/>
  </r>
  <r>
    <x v="8"/>
    <x v="56"/>
    <x v="1262"/>
    <x v="33"/>
    <x v="334"/>
    <x v="179"/>
    <x v="320"/>
    <x v="179"/>
    <x v="331"/>
    <x v="180"/>
    <x v="323"/>
    <x v="178"/>
    <x v="343"/>
    <x v="180"/>
    <x v="5"/>
    <x v="57"/>
  </r>
  <r>
    <x v="8"/>
    <x v="149"/>
    <x v="1247"/>
    <x v="34"/>
    <x v="334"/>
    <x v="179"/>
    <x v="320"/>
    <x v="179"/>
    <x v="331"/>
    <x v="180"/>
    <x v="323"/>
    <x v="178"/>
    <x v="343"/>
    <x v="180"/>
    <x v="5"/>
    <x v="145"/>
  </r>
  <r>
    <x v="8"/>
    <x v="150"/>
    <x v="1244"/>
    <x v="35"/>
    <x v="334"/>
    <x v="179"/>
    <x v="320"/>
    <x v="179"/>
    <x v="331"/>
    <x v="180"/>
    <x v="323"/>
    <x v="178"/>
    <x v="343"/>
    <x v="180"/>
    <x v="5"/>
    <x v="146"/>
  </r>
  <r>
    <x v="8"/>
    <x v="13"/>
    <x v="1242"/>
    <x v="36"/>
    <x v="334"/>
    <x v="179"/>
    <x v="320"/>
    <x v="179"/>
    <x v="331"/>
    <x v="180"/>
    <x v="323"/>
    <x v="178"/>
    <x v="343"/>
    <x v="180"/>
    <x v="0"/>
    <x v="23"/>
  </r>
  <r>
    <x v="8"/>
    <x v="24"/>
    <x v="1238"/>
    <x v="37"/>
    <x v="334"/>
    <x v="179"/>
    <x v="320"/>
    <x v="179"/>
    <x v="331"/>
    <x v="180"/>
    <x v="323"/>
    <x v="178"/>
    <x v="343"/>
    <x v="180"/>
    <x v="0"/>
    <x v="19"/>
  </r>
  <r>
    <x v="8"/>
    <x v="3"/>
    <x v="1233"/>
    <x v="38"/>
    <x v="334"/>
    <x v="179"/>
    <x v="320"/>
    <x v="179"/>
    <x v="331"/>
    <x v="180"/>
    <x v="323"/>
    <x v="178"/>
    <x v="343"/>
    <x v="180"/>
    <x v="5"/>
    <x v="3"/>
  </r>
  <r>
    <x v="8"/>
    <x v="42"/>
    <x v="1229"/>
    <x v="39"/>
    <x v="334"/>
    <x v="179"/>
    <x v="320"/>
    <x v="179"/>
    <x v="331"/>
    <x v="180"/>
    <x v="323"/>
    <x v="178"/>
    <x v="343"/>
    <x v="180"/>
    <x v="5"/>
    <x v="41"/>
  </r>
  <r>
    <x v="8"/>
    <x v="80"/>
    <x v="1228"/>
    <x v="40"/>
    <x v="334"/>
    <x v="179"/>
    <x v="320"/>
    <x v="179"/>
    <x v="331"/>
    <x v="180"/>
    <x v="323"/>
    <x v="178"/>
    <x v="343"/>
    <x v="180"/>
    <x v="5"/>
    <x v="79"/>
  </r>
  <r>
    <x v="8"/>
    <x v="88"/>
    <x v="1227"/>
    <x v="41"/>
    <x v="334"/>
    <x v="179"/>
    <x v="320"/>
    <x v="179"/>
    <x v="331"/>
    <x v="180"/>
    <x v="323"/>
    <x v="178"/>
    <x v="343"/>
    <x v="180"/>
    <x v="2"/>
    <x v="149"/>
  </r>
  <r>
    <x v="8"/>
    <x v="165"/>
    <x v="1203"/>
    <x v="42"/>
    <x v="334"/>
    <x v="179"/>
    <x v="320"/>
    <x v="179"/>
    <x v="331"/>
    <x v="180"/>
    <x v="323"/>
    <x v="178"/>
    <x v="343"/>
    <x v="180"/>
    <x v="2"/>
    <x v="158"/>
  </r>
  <r>
    <x v="8"/>
    <x v="170"/>
    <x v="1200"/>
    <x v="43"/>
    <x v="334"/>
    <x v="179"/>
    <x v="320"/>
    <x v="179"/>
    <x v="331"/>
    <x v="180"/>
    <x v="323"/>
    <x v="178"/>
    <x v="343"/>
    <x v="180"/>
    <x v="1"/>
    <x v="172"/>
  </r>
  <r>
    <x v="8"/>
    <x v="161"/>
    <x v="1180"/>
    <x v="45"/>
    <x v="334"/>
    <x v="179"/>
    <x v="320"/>
    <x v="179"/>
    <x v="331"/>
    <x v="180"/>
    <x v="323"/>
    <x v="178"/>
    <x v="343"/>
    <x v="180"/>
    <x v="2"/>
    <x v="163"/>
  </r>
  <r>
    <x v="8"/>
    <x v="129"/>
    <x v="1172"/>
    <x v="46"/>
    <x v="334"/>
    <x v="179"/>
    <x v="320"/>
    <x v="179"/>
    <x v="331"/>
    <x v="180"/>
    <x v="323"/>
    <x v="178"/>
    <x v="343"/>
    <x v="180"/>
    <x v="2"/>
    <x v="128"/>
  </r>
  <r>
    <x v="8"/>
    <x v="136"/>
    <x v="1169"/>
    <x v="47"/>
    <x v="334"/>
    <x v="179"/>
    <x v="320"/>
    <x v="179"/>
    <x v="331"/>
    <x v="180"/>
    <x v="323"/>
    <x v="178"/>
    <x v="343"/>
    <x v="180"/>
    <x v="5"/>
    <x v="135"/>
  </r>
  <r>
    <x v="8"/>
    <x v="141"/>
    <x v="1158"/>
    <x v="48"/>
    <x v="334"/>
    <x v="179"/>
    <x v="320"/>
    <x v="179"/>
    <x v="331"/>
    <x v="180"/>
    <x v="323"/>
    <x v="178"/>
    <x v="343"/>
    <x v="180"/>
    <x v="0"/>
    <x v="140"/>
  </r>
  <r>
    <x v="8"/>
    <x v="46"/>
    <x v="1150"/>
    <x v="49"/>
    <x v="334"/>
    <x v="179"/>
    <x v="320"/>
    <x v="179"/>
    <x v="331"/>
    <x v="180"/>
    <x v="323"/>
    <x v="178"/>
    <x v="343"/>
    <x v="180"/>
    <x v="1"/>
    <x v="44"/>
  </r>
  <r>
    <x v="8"/>
    <x v="67"/>
    <x v="1149"/>
    <x v="50"/>
    <x v="334"/>
    <x v="179"/>
    <x v="320"/>
    <x v="179"/>
    <x v="331"/>
    <x v="180"/>
    <x v="323"/>
    <x v="178"/>
    <x v="343"/>
    <x v="180"/>
    <x v="1"/>
    <x v="67"/>
  </r>
  <r>
    <x v="8"/>
    <x v="153"/>
    <x v="1147"/>
    <x v="51"/>
    <x v="334"/>
    <x v="179"/>
    <x v="320"/>
    <x v="179"/>
    <x v="331"/>
    <x v="180"/>
    <x v="323"/>
    <x v="178"/>
    <x v="343"/>
    <x v="180"/>
    <x v="0"/>
    <x v="142"/>
  </r>
  <r>
    <x v="8"/>
    <x v="19"/>
    <x v="1078"/>
    <x v="52"/>
    <x v="334"/>
    <x v="179"/>
    <x v="320"/>
    <x v="179"/>
    <x v="331"/>
    <x v="180"/>
    <x v="323"/>
    <x v="178"/>
    <x v="343"/>
    <x v="180"/>
    <x v="1"/>
    <x v="14"/>
  </r>
  <r>
    <x v="8"/>
    <x v="28"/>
    <x v="1067"/>
    <x v="53"/>
    <x v="334"/>
    <x v="179"/>
    <x v="320"/>
    <x v="179"/>
    <x v="331"/>
    <x v="180"/>
    <x v="323"/>
    <x v="178"/>
    <x v="343"/>
    <x v="180"/>
    <x v="1"/>
    <x v="31"/>
  </r>
  <r>
    <x v="8"/>
    <x v="55"/>
    <x v="1064"/>
    <x v="54"/>
    <x v="334"/>
    <x v="179"/>
    <x v="320"/>
    <x v="179"/>
    <x v="331"/>
    <x v="180"/>
    <x v="323"/>
    <x v="178"/>
    <x v="343"/>
    <x v="180"/>
    <x v="2"/>
    <x v="55"/>
  </r>
  <r>
    <x v="8"/>
    <x v="70"/>
    <x v="1061"/>
    <x v="55"/>
    <x v="334"/>
    <x v="179"/>
    <x v="320"/>
    <x v="179"/>
    <x v="331"/>
    <x v="180"/>
    <x v="323"/>
    <x v="178"/>
    <x v="343"/>
    <x v="180"/>
    <x v="5"/>
    <x v="38"/>
  </r>
  <r>
    <x v="8"/>
    <x v="102"/>
    <x v="1047"/>
    <x v="56"/>
    <x v="334"/>
    <x v="179"/>
    <x v="320"/>
    <x v="179"/>
    <x v="331"/>
    <x v="180"/>
    <x v="323"/>
    <x v="178"/>
    <x v="343"/>
    <x v="180"/>
    <x v="0"/>
    <x v="97"/>
  </r>
  <r>
    <x v="8"/>
    <x v="17"/>
    <x v="1040"/>
    <x v="57"/>
    <x v="334"/>
    <x v="179"/>
    <x v="320"/>
    <x v="179"/>
    <x v="331"/>
    <x v="180"/>
    <x v="323"/>
    <x v="178"/>
    <x v="343"/>
    <x v="180"/>
    <x v="5"/>
    <x v="18"/>
  </r>
  <r>
    <x v="8"/>
    <x v="117"/>
    <x v="1036"/>
    <x v="58"/>
    <x v="334"/>
    <x v="179"/>
    <x v="320"/>
    <x v="179"/>
    <x v="331"/>
    <x v="180"/>
    <x v="323"/>
    <x v="178"/>
    <x v="343"/>
    <x v="180"/>
    <x v="0"/>
    <x v="117"/>
  </r>
  <r>
    <x v="8"/>
    <x v="59"/>
    <x v="1024"/>
    <x v="59"/>
    <x v="334"/>
    <x v="179"/>
    <x v="320"/>
    <x v="179"/>
    <x v="331"/>
    <x v="180"/>
    <x v="323"/>
    <x v="178"/>
    <x v="343"/>
    <x v="180"/>
    <x v="3"/>
    <x v="60"/>
  </r>
  <r>
    <x v="8"/>
    <x v="113"/>
    <x v="1016"/>
    <x v="60"/>
    <x v="334"/>
    <x v="179"/>
    <x v="320"/>
    <x v="179"/>
    <x v="331"/>
    <x v="180"/>
    <x v="323"/>
    <x v="178"/>
    <x v="343"/>
    <x v="180"/>
    <x v="0"/>
    <x v="104"/>
  </r>
  <r>
    <x v="8"/>
    <x v="114"/>
    <x v="1012"/>
    <x v="61"/>
    <x v="334"/>
    <x v="179"/>
    <x v="320"/>
    <x v="179"/>
    <x v="331"/>
    <x v="180"/>
    <x v="323"/>
    <x v="178"/>
    <x v="343"/>
    <x v="180"/>
    <x v="0"/>
    <x v="98"/>
  </r>
  <r>
    <x v="8"/>
    <x v="6"/>
    <x v="1010"/>
    <x v="62"/>
    <x v="334"/>
    <x v="179"/>
    <x v="320"/>
    <x v="179"/>
    <x v="331"/>
    <x v="180"/>
    <x v="323"/>
    <x v="178"/>
    <x v="343"/>
    <x v="180"/>
    <x v="3"/>
    <x v="6"/>
  </r>
  <r>
    <x v="8"/>
    <x v="130"/>
    <x v="1009"/>
    <x v="63"/>
    <x v="334"/>
    <x v="179"/>
    <x v="320"/>
    <x v="179"/>
    <x v="331"/>
    <x v="180"/>
    <x v="323"/>
    <x v="178"/>
    <x v="343"/>
    <x v="180"/>
    <x v="5"/>
    <x v="132"/>
  </r>
  <r>
    <x v="8"/>
    <x v="23"/>
    <x v="1008"/>
    <x v="64"/>
    <x v="334"/>
    <x v="179"/>
    <x v="320"/>
    <x v="179"/>
    <x v="331"/>
    <x v="180"/>
    <x v="323"/>
    <x v="178"/>
    <x v="343"/>
    <x v="180"/>
    <x v="2"/>
    <x v="16"/>
  </r>
  <r>
    <x v="8"/>
    <x v="30"/>
    <x v="1007"/>
    <x v="65"/>
    <x v="334"/>
    <x v="179"/>
    <x v="320"/>
    <x v="179"/>
    <x v="331"/>
    <x v="180"/>
    <x v="323"/>
    <x v="178"/>
    <x v="343"/>
    <x v="180"/>
    <x v="0"/>
    <x v="37"/>
  </r>
  <r>
    <x v="8"/>
    <x v="83"/>
    <x v="1006"/>
    <x v="66"/>
    <x v="334"/>
    <x v="179"/>
    <x v="320"/>
    <x v="179"/>
    <x v="331"/>
    <x v="180"/>
    <x v="323"/>
    <x v="178"/>
    <x v="343"/>
    <x v="180"/>
    <x v="2"/>
    <x v="81"/>
  </r>
  <r>
    <x v="8"/>
    <x v="110"/>
    <x v="1000"/>
    <x v="67"/>
    <x v="334"/>
    <x v="179"/>
    <x v="320"/>
    <x v="179"/>
    <x v="331"/>
    <x v="180"/>
    <x v="323"/>
    <x v="178"/>
    <x v="343"/>
    <x v="180"/>
    <x v="2"/>
    <x v="107"/>
  </r>
  <r>
    <x v="8"/>
    <x v="5"/>
    <x v="998"/>
    <x v="68"/>
    <x v="334"/>
    <x v="179"/>
    <x v="320"/>
    <x v="179"/>
    <x v="331"/>
    <x v="180"/>
    <x v="323"/>
    <x v="178"/>
    <x v="343"/>
    <x v="180"/>
    <x v="1"/>
    <x v="5"/>
  </r>
  <r>
    <x v="8"/>
    <x v="65"/>
    <x v="996"/>
    <x v="69"/>
    <x v="334"/>
    <x v="179"/>
    <x v="320"/>
    <x v="179"/>
    <x v="331"/>
    <x v="180"/>
    <x v="323"/>
    <x v="178"/>
    <x v="343"/>
    <x v="180"/>
    <x v="5"/>
    <x v="63"/>
  </r>
  <r>
    <x v="8"/>
    <x v="160"/>
    <x v="988"/>
    <x v="70"/>
    <x v="334"/>
    <x v="179"/>
    <x v="320"/>
    <x v="179"/>
    <x v="331"/>
    <x v="180"/>
    <x v="323"/>
    <x v="178"/>
    <x v="343"/>
    <x v="180"/>
    <x v="2"/>
    <x v="46"/>
  </r>
  <r>
    <x v="8"/>
    <x v="103"/>
    <x v="987"/>
    <x v="71"/>
    <x v="334"/>
    <x v="179"/>
    <x v="320"/>
    <x v="179"/>
    <x v="331"/>
    <x v="180"/>
    <x v="323"/>
    <x v="178"/>
    <x v="343"/>
    <x v="180"/>
    <x v="2"/>
    <x v="100"/>
  </r>
  <r>
    <x v="8"/>
    <x v="163"/>
    <x v="968"/>
    <x v="72"/>
    <x v="334"/>
    <x v="179"/>
    <x v="320"/>
    <x v="179"/>
    <x v="331"/>
    <x v="180"/>
    <x v="323"/>
    <x v="178"/>
    <x v="343"/>
    <x v="180"/>
    <x v="4"/>
    <x v="165"/>
  </r>
  <r>
    <x v="8"/>
    <x v="156"/>
    <x v="965"/>
    <x v="73"/>
    <x v="334"/>
    <x v="179"/>
    <x v="320"/>
    <x v="179"/>
    <x v="331"/>
    <x v="180"/>
    <x v="323"/>
    <x v="178"/>
    <x v="343"/>
    <x v="180"/>
    <x v="0"/>
    <x v="162"/>
  </r>
  <r>
    <x v="8"/>
    <x v="143"/>
    <x v="964"/>
    <x v="74"/>
    <x v="334"/>
    <x v="179"/>
    <x v="320"/>
    <x v="179"/>
    <x v="331"/>
    <x v="180"/>
    <x v="323"/>
    <x v="178"/>
    <x v="343"/>
    <x v="180"/>
    <x v="0"/>
    <x v="143"/>
  </r>
  <r>
    <x v="8"/>
    <x v="39"/>
    <x v="954"/>
    <x v="75"/>
    <x v="334"/>
    <x v="179"/>
    <x v="320"/>
    <x v="179"/>
    <x v="331"/>
    <x v="180"/>
    <x v="323"/>
    <x v="178"/>
    <x v="343"/>
    <x v="180"/>
    <x v="5"/>
    <x v="121"/>
  </r>
  <r>
    <x v="8"/>
    <x v="126"/>
    <x v="947"/>
    <x v="76"/>
    <x v="334"/>
    <x v="179"/>
    <x v="320"/>
    <x v="179"/>
    <x v="331"/>
    <x v="180"/>
    <x v="323"/>
    <x v="178"/>
    <x v="343"/>
    <x v="180"/>
    <x v="1"/>
    <x v="127"/>
  </r>
  <r>
    <x v="8"/>
    <x v="86"/>
    <x v="922"/>
    <x v="78"/>
    <x v="334"/>
    <x v="179"/>
    <x v="320"/>
    <x v="179"/>
    <x v="331"/>
    <x v="180"/>
    <x v="323"/>
    <x v="178"/>
    <x v="343"/>
    <x v="180"/>
    <x v="3"/>
    <x v="87"/>
  </r>
  <r>
    <x v="8"/>
    <x v="68"/>
    <x v="918"/>
    <x v="79"/>
    <x v="334"/>
    <x v="179"/>
    <x v="320"/>
    <x v="179"/>
    <x v="331"/>
    <x v="180"/>
    <x v="323"/>
    <x v="178"/>
    <x v="343"/>
    <x v="180"/>
    <x v="2"/>
    <x v="70"/>
  </r>
  <r>
    <x v="8"/>
    <x v="107"/>
    <x v="916"/>
    <x v="80"/>
    <x v="334"/>
    <x v="179"/>
    <x v="320"/>
    <x v="179"/>
    <x v="331"/>
    <x v="180"/>
    <x v="323"/>
    <x v="178"/>
    <x v="343"/>
    <x v="180"/>
    <x v="5"/>
    <x v="102"/>
  </r>
  <r>
    <x v="8"/>
    <x v="144"/>
    <x v="915"/>
    <x v="81"/>
    <x v="334"/>
    <x v="179"/>
    <x v="320"/>
    <x v="179"/>
    <x v="331"/>
    <x v="180"/>
    <x v="323"/>
    <x v="178"/>
    <x v="343"/>
    <x v="180"/>
    <x v="1"/>
    <x v="49"/>
  </r>
  <r>
    <x v="8"/>
    <x v="2"/>
    <x v="913"/>
    <x v="82"/>
    <x v="334"/>
    <x v="179"/>
    <x v="320"/>
    <x v="179"/>
    <x v="331"/>
    <x v="180"/>
    <x v="323"/>
    <x v="178"/>
    <x v="343"/>
    <x v="180"/>
    <x v="5"/>
    <x v="1"/>
  </r>
  <r>
    <x v="8"/>
    <x v="35"/>
    <x v="910"/>
    <x v="83"/>
    <x v="334"/>
    <x v="179"/>
    <x v="320"/>
    <x v="179"/>
    <x v="331"/>
    <x v="180"/>
    <x v="323"/>
    <x v="178"/>
    <x v="343"/>
    <x v="180"/>
    <x v="0"/>
    <x v="34"/>
  </r>
  <r>
    <x v="8"/>
    <x v="62"/>
    <x v="904"/>
    <x v="84"/>
    <x v="334"/>
    <x v="179"/>
    <x v="320"/>
    <x v="179"/>
    <x v="331"/>
    <x v="180"/>
    <x v="323"/>
    <x v="178"/>
    <x v="343"/>
    <x v="180"/>
    <x v="0"/>
    <x v="59"/>
  </r>
  <r>
    <x v="8"/>
    <x v="79"/>
    <x v="895"/>
    <x v="85"/>
    <x v="334"/>
    <x v="179"/>
    <x v="320"/>
    <x v="179"/>
    <x v="331"/>
    <x v="180"/>
    <x v="323"/>
    <x v="178"/>
    <x v="343"/>
    <x v="180"/>
    <x v="4"/>
    <x v="78"/>
  </r>
  <r>
    <x v="8"/>
    <x v="71"/>
    <x v="882"/>
    <x v="86"/>
    <x v="334"/>
    <x v="179"/>
    <x v="320"/>
    <x v="179"/>
    <x v="331"/>
    <x v="180"/>
    <x v="323"/>
    <x v="178"/>
    <x v="343"/>
    <x v="180"/>
    <x v="1"/>
    <x v="68"/>
  </r>
  <r>
    <x v="8"/>
    <x v="96"/>
    <x v="860"/>
    <x v="87"/>
    <x v="334"/>
    <x v="179"/>
    <x v="320"/>
    <x v="179"/>
    <x v="331"/>
    <x v="180"/>
    <x v="323"/>
    <x v="178"/>
    <x v="343"/>
    <x v="180"/>
    <x v="0"/>
    <x v="91"/>
  </r>
  <r>
    <x v="8"/>
    <x v="101"/>
    <x v="860"/>
    <x v="88"/>
    <x v="334"/>
    <x v="179"/>
    <x v="320"/>
    <x v="179"/>
    <x v="331"/>
    <x v="180"/>
    <x v="323"/>
    <x v="178"/>
    <x v="343"/>
    <x v="180"/>
    <x v="3"/>
    <x v="106"/>
  </r>
  <r>
    <x v="8"/>
    <x v="105"/>
    <x v="855"/>
    <x v="89"/>
    <x v="334"/>
    <x v="179"/>
    <x v="320"/>
    <x v="179"/>
    <x v="331"/>
    <x v="180"/>
    <x v="323"/>
    <x v="178"/>
    <x v="343"/>
    <x v="180"/>
    <x v="5"/>
    <x v="120"/>
  </r>
  <r>
    <x v="8"/>
    <x v="127"/>
    <x v="851"/>
    <x v="90"/>
    <x v="334"/>
    <x v="179"/>
    <x v="320"/>
    <x v="179"/>
    <x v="331"/>
    <x v="180"/>
    <x v="323"/>
    <x v="178"/>
    <x v="343"/>
    <x v="180"/>
    <x v="1"/>
    <x v="130"/>
  </r>
  <r>
    <x v="8"/>
    <x v="72"/>
    <x v="849"/>
    <x v="91"/>
    <x v="334"/>
    <x v="179"/>
    <x v="320"/>
    <x v="179"/>
    <x v="331"/>
    <x v="180"/>
    <x v="323"/>
    <x v="178"/>
    <x v="343"/>
    <x v="180"/>
    <x v="5"/>
    <x v="71"/>
  </r>
  <r>
    <x v="8"/>
    <x v="146"/>
    <x v="837"/>
    <x v="92"/>
    <x v="334"/>
    <x v="179"/>
    <x v="320"/>
    <x v="179"/>
    <x v="331"/>
    <x v="180"/>
    <x v="323"/>
    <x v="178"/>
    <x v="343"/>
    <x v="180"/>
    <x v="5"/>
    <x v="141"/>
  </r>
  <r>
    <x v="8"/>
    <x v="112"/>
    <x v="828"/>
    <x v="93"/>
    <x v="334"/>
    <x v="179"/>
    <x v="320"/>
    <x v="179"/>
    <x v="331"/>
    <x v="180"/>
    <x v="323"/>
    <x v="178"/>
    <x v="343"/>
    <x v="180"/>
    <x v="0"/>
    <x v="103"/>
  </r>
  <r>
    <x v="8"/>
    <x v="63"/>
    <x v="806"/>
    <x v="94"/>
    <x v="334"/>
    <x v="179"/>
    <x v="320"/>
    <x v="179"/>
    <x v="331"/>
    <x v="180"/>
    <x v="323"/>
    <x v="178"/>
    <x v="343"/>
    <x v="180"/>
    <x v="0"/>
    <x v="66"/>
  </r>
  <r>
    <x v="8"/>
    <x v="48"/>
    <x v="798"/>
    <x v="95"/>
    <x v="334"/>
    <x v="179"/>
    <x v="320"/>
    <x v="179"/>
    <x v="331"/>
    <x v="180"/>
    <x v="323"/>
    <x v="178"/>
    <x v="343"/>
    <x v="180"/>
    <x v="1"/>
    <x v="47"/>
  </r>
  <r>
    <x v="8"/>
    <x v="168"/>
    <x v="793"/>
    <x v="96"/>
    <x v="334"/>
    <x v="179"/>
    <x v="320"/>
    <x v="179"/>
    <x v="331"/>
    <x v="180"/>
    <x v="323"/>
    <x v="178"/>
    <x v="343"/>
    <x v="180"/>
    <x v="3"/>
    <x v="169"/>
  </r>
  <r>
    <x v="8"/>
    <x v="92"/>
    <x v="778"/>
    <x v="97"/>
    <x v="334"/>
    <x v="179"/>
    <x v="320"/>
    <x v="179"/>
    <x v="331"/>
    <x v="180"/>
    <x v="323"/>
    <x v="178"/>
    <x v="343"/>
    <x v="180"/>
    <x v="0"/>
    <x v="92"/>
  </r>
  <r>
    <x v="8"/>
    <x v="106"/>
    <x v="774"/>
    <x v="98"/>
    <x v="334"/>
    <x v="179"/>
    <x v="320"/>
    <x v="179"/>
    <x v="331"/>
    <x v="180"/>
    <x v="323"/>
    <x v="178"/>
    <x v="343"/>
    <x v="180"/>
    <x v="0"/>
    <x v="101"/>
  </r>
  <r>
    <x v="8"/>
    <x v="133"/>
    <x v="773"/>
    <x v="99"/>
    <x v="334"/>
    <x v="179"/>
    <x v="320"/>
    <x v="179"/>
    <x v="331"/>
    <x v="180"/>
    <x v="323"/>
    <x v="178"/>
    <x v="343"/>
    <x v="180"/>
    <x v="1"/>
    <x v="129"/>
  </r>
  <r>
    <x v="8"/>
    <x v="53"/>
    <x v="769"/>
    <x v="100"/>
    <x v="334"/>
    <x v="179"/>
    <x v="320"/>
    <x v="179"/>
    <x v="331"/>
    <x v="180"/>
    <x v="323"/>
    <x v="178"/>
    <x v="343"/>
    <x v="180"/>
    <x v="0"/>
    <x v="54"/>
  </r>
  <r>
    <x v="8"/>
    <x v="85"/>
    <x v="767"/>
    <x v="101"/>
    <x v="334"/>
    <x v="179"/>
    <x v="320"/>
    <x v="179"/>
    <x v="331"/>
    <x v="180"/>
    <x v="323"/>
    <x v="178"/>
    <x v="343"/>
    <x v="180"/>
    <x v="0"/>
    <x v="84"/>
  </r>
  <r>
    <x v="8"/>
    <x v="1"/>
    <x v="755"/>
    <x v="102"/>
    <x v="334"/>
    <x v="179"/>
    <x v="320"/>
    <x v="179"/>
    <x v="331"/>
    <x v="180"/>
    <x v="323"/>
    <x v="178"/>
    <x v="343"/>
    <x v="180"/>
    <x v="0"/>
    <x v="4"/>
  </r>
  <r>
    <x v="8"/>
    <x v="109"/>
    <x v="745"/>
    <x v="103"/>
    <x v="334"/>
    <x v="179"/>
    <x v="320"/>
    <x v="179"/>
    <x v="331"/>
    <x v="180"/>
    <x v="323"/>
    <x v="178"/>
    <x v="343"/>
    <x v="180"/>
    <x v="5"/>
    <x v="108"/>
  </r>
  <r>
    <x v="8"/>
    <x v="89"/>
    <x v="742"/>
    <x v="104"/>
    <x v="334"/>
    <x v="179"/>
    <x v="320"/>
    <x v="179"/>
    <x v="331"/>
    <x v="180"/>
    <x v="323"/>
    <x v="178"/>
    <x v="343"/>
    <x v="180"/>
    <x v="4"/>
    <x v="86"/>
  </r>
  <r>
    <x v="8"/>
    <x v="122"/>
    <x v="737"/>
    <x v="105"/>
    <x v="334"/>
    <x v="179"/>
    <x v="320"/>
    <x v="179"/>
    <x v="331"/>
    <x v="180"/>
    <x v="323"/>
    <x v="178"/>
    <x v="343"/>
    <x v="180"/>
    <x v="2"/>
    <x v="113"/>
  </r>
  <r>
    <x v="8"/>
    <x v="91"/>
    <x v="730"/>
    <x v="106"/>
    <x v="334"/>
    <x v="179"/>
    <x v="320"/>
    <x v="179"/>
    <x v="331"/>
    <x v="180"/>
    <x v="323"/>
    <x v="178"/>
    <x v="343"/>
    <x v="180"/>
    <x v="4"/>
    <x v="90"/>
  </r>
  <r>
    <x v="8"/>
    <x v="111"/>
    <x v="716"/>
    <x v="107"/>
    <x v="334"/>
    <x v="179"/>
    <x v="320"/>
    <x v="179"/>
    <x v="331"/>
    <x v="180"/>
    <x v="323"/>
    <x v="178"/>
    <x v="343"/>
    <x v="180"/>
    <x v="0"/>
    <x v="110"/>
  </r>
  <r>
    <x v="8"/>
    <x v="61"/>
    <x v="714"/>
    <x v="108"/>
    <x v="334"/>
    <x v="179"/>
    <x v="320"/>
    <x v="179"/>
    <x v="331"/>
    <x v="180"/>
    <x v="323"/>
    <x v="178"/>
    <x v="343"/>
    <x v="180"/>
    <x v="0"/>
    <x v="65"/>
  </r>
  <r>
    <x v="8"/>
    <x v="20"/>
    <x v="712"/>
    <x v="109"/>
    <x v="334"/>
    <x v="179"/>
    <x v="320"/>
    <x v="179"/>
    <x v="331"/>
    <x v="180"/>
    <x v="323"/>
    <x v="178"/>
    <x v="343"/>
    <x v="180"/>
    <x v="1"/>
    <x v="17"/>
  </r>
  <r>
    <x v="8"/>
    <x v="21"/>
    <x v="688"/>
    <x v="110"/>
    <x v="334"/>
    <x v="179"/>
    <x v="320"/>
    <x v="179"/>
    <x v="331"/>
    <x v="180"/>
    <x v="323"/>
    <x v="178"/>
    <x v="343"/>
    <x v="180"/>
    <x v="1"/>
    <x v="20"/>
  </r>
  <r>
    <x v="8"/>
    <x v="15"/>
    <x v="653"/>
    <x v="111"/>
    <x v="334"/>
    <x v="179"/>
    <x v="320"/>
    <x v="179"/>
    <x v="331"/>
    <x v="180"/>
    <x v="323"/>
    <x v="178"/>
    <x v="343"/>
    <x v="180"/>
    <x v="5"/>
    <x v="22"/>
  </r>
  <r>
    <x v="8"/>
    <x v="73"/>
    <x v="650"/>
    <x v="112"/>
    <x v="334"/>
    <x v="179"/>
    <x v="320"/>
    <x v="179"/>
    <x v="331"/>
    <x v="180"/>
    <x v="323"/>
    <x v="178"/>
    <x v="343"/>
    <x v="180"/>
    <x v="2"/>
    <x v="74"/>
  </r>
  <r>
    <x v="8"/>
    <x v="12"/>
    <x v="631"/>
    <x v="113"/>
    <x v="334"/>
    <x v="179"/>
    <x v="320"/>
    <x v="179"/>
    <x v="331"/>
    <x v="180"/>
    <x v="323"/>
    <x v="178"/>
    <x v="343"/>
    <x v="180"/>
    <x v="0"/>
    <x v="15"/>
  </r>
  <r>
    <x v="8"/>
    <x v="178"/>
    <x v="630"/>
    <x v="114"/>
    <x v="334"/>
    <x v="179"/>
    <x v="320"/>
    <x v="179"/>
    <x v="331"/>
    <x v="180"/>
    <x v="323"/>
    <x v="178"/>
    <x v="343"/>
    <x v="180"/>
    <x v="0"/>
    <x v="178"/>
  </r>
  <r>
    <x v="8"/>
    <x v="66"/>
    <x v="623"/>
    <x v="115"/>
    <x v="334"/>
    <x v="179"/>
    <x v="320"/>
    <x v="179"/>
    <x v="331"/>
    <x v="180"/>
    <x v="323"/>
    <x v="178"/>
    <x v="343"/>
    <x v="180"/>
    <x v="1"/>
    <x v="64"/>
  </r>
  <r>
    <x v="8"/>
    <x v="57"/>
    <x v="620"/>
    <x v="116"/>
    <x v="334"/>
    <x v="179"/>
    <x v="320"/>
    <x v="179"/>
    <x v="331"/>
    <x v="180"/>
    <x v="323"/>
    <x v="178"/>
    <x v="343"/>
    <x v="180"/>
    <x v="0"/>
    <x v="58"/>
  </r>
  <r>
    <x v="8"/>
    <x v="33"/>
    <x v="616"/>
    <x v="117"/>
    <x v="334"/>
    <x v="179"/>
    <x v="320"/>
    <x v="179"/>
    <x v="331"/>
    <x v="180"/>
    <x v="323"/>
    <x v="178"/>
    <x v="343"/>
    <x v="180"/>
    <x v="0"/>
    <x v="35"/>
  </r>
  <r>
    <x v="8"/>
    <x v="115"/>
    <x v="604"/>
    <x v="118"/>
    <x v="334"/>
    <x v="179"/>
    <x v="320"/>
    <x v="179"/>
    <x v="331"/>
    <x v="180"/>
    <x v="323"/>
    <x v="178"/>
    <x v="343"/>
    <x v="180"/>
    <x v="2"/>
    <x v="99"/>
  </r>
  <r>
    <x v="8"/>
    <x v="118"/>
    <x v="596"/>
    <x v="119"/>
    <x v="334"/>
    <x v="179"/>
    <x v="320"/>
    <x v="179"/>
    <x v="331"/>
    <x v="180"/>
    <x v="323"/>
    <x v="178"/>
    <x v="343"/>
    <x v="180"/>
    <x v="0"/>
    <x v="118"/>
  </r>
  <r>
    <x v="8"/>
    <x v="119"/>
    <x v="588"/>
    <x v="120"/>
    <x v="334"/>
    <x v="179"/>
    <x v="320"/>
    <x v="179"/>
    <x v="331"/>
    <x v="180"/>
    <x v="323"/>
    <x v="178"/>
    <x v="343"/>
    <x v="180"/>
    <x v="1"/>
    <x v="116"/>
  </r>
  <r>
    <x v="8"/>
    <x v="0"/>
    <x v="582"/>
    <x v="121"/>
    <x v="334"/>
    <x v="179"/>
    <x v="320"/>
    <x v="179"/>
    <x v="331"/>
    <x v="180"/>
    <x v="323"/>
    <x v="178"/>
    <x v="343"/>
    <x v="180"/>
    <x v="2"/>
    <x v="0"/>
  </r>
  <r>
    <x v="8"/>
    <x v="155"/>
    <x v="581"/>
    <x v="122"/>
    <x v="334"/>
    <x v="179"/>
    <x v="320"/>
    <x v="179"/>
    <x v="331"/>
    <x v="180"/>
    <x v="323"/>
    <x v="178"/>
    <x v="343"/>
    <x v="180"/>
    <x v="0"/>
    <x v="30"/>
  </r>
  <r>
    <x v="8"/>
    <x v="166"/>
    <x v="562"/>
    <x v="123"/>
    <x v="334"/>
    <x v="179"/>
    <x v="320"/>
    <x v="179"/>
    <x v="331"/>
    <x v="180"/>
    <x v="323"/>
    <x v="178"/>
    <x v="343"/>
    <x v="180"/>
    <x v="0"/>
    <x v="160"/>
  </r>
  <r>
    <x v="8"/>
    <x v="167"/>
    <x v="546"/>
    <x v="124"/>
    <x v="334"/>
    <x v="179"/>
    <x v="320"/>
    <x v="179"/>
    <x v="331"/>
    <x v="180"/>
    <x v="323"/>
    <x v="178"/>
    <x v="343"/>
    <x v="180"/>
    <x v="0"/>
    <x v="168"/>
  </r>
  <r>
    <x v="8"/>
    <x v="25"/>
    <x v="525"/>
    <x v="125"/>
    <x v="334"/>
    <x v="179"/>
    <x v="320"/>
    <x v="179"/>
    <x v="331"/>
    <x v="180"/>
    <x v="323"/>
    <x v="178"/>
    <x v="343"/>
    <x v="180"/>
    <x v="0"/>
    <x v="29"/>
  </r>
  <r>
    <x v="8"/>
    <x v="95"/>
    <x v="517"/>
    <x v="126"/>
    <x v="334"/>
    <x v="179"/>
    <x v="320"/>
    <x v="179"/>
    <x v="331"/>
    <x v="180"/>
    <x v="323"/>
    <x v="178"/>
    <x v="343"/>
    <x v="180"/>
    <x v="2"/>
    <x v="152"/>
  </r>
  <r>
    <x v="8"/>
    <x v="135"/>
    <x v="509"/>
    <x v="127"/>
    <x v="334"/>
    <x v="179"/>
    <x v="320"/>
    <x v="179"/>
    <x v="331"/>
    <x v="180"/>
    <x v="323"/>
    <x v="178"/>
    <x v="343"/>
    <x v="180"/>
    <x v="4"/>
    <x v="134"/>
  </r>
  <r>
    <x v="8"/>
    <x v="82"/>
    <x v="498"/>
    <x v="128"/>
    <x v="334"/>
    <x v="179"/>
    <x v="320"/>
    <x v="179"/>
    <x v="331"/>
    <x v="180"/>
    <x v="323"/>
    <x v="178"/>
    <x v="343"/>
    <x v="180"/>
    <x v="4"/>
    <x v="82"/>
  </r>
  <r>
    <x v="8"/>
    <x v="179"/>
    <x v="488"/>
    <x v="129"/>
    <x v="334"/>
    <x v="179"/>
    <x v="320"/>
    <x v="179"/>
    <x v="331"/>
    <x v="180"/>
    <x v="323"/>
    <x v="178"/>
    <x v="343"/>
    <x v="180"/>
    <x v="0"/>
    <x v="179"/>
  </r>
  <r>
    <x v="8"/>
    <x v="4"/>
    <x v="487"/>
    <x v="130"/>
    <x v="334"/>
    <x v="179"/>
    <x v="320"/>
    <x v="179"/>
    <x v="331"/>
    <x v="180"/>
    <x v="323"/>
    <x v="178"/>
    <x v="343"/>
    <x v="180"/>
    <x v="4"/>
    <x v="170"/>
  </r>
  <r>
    <x v="8"/>
    <x v="134"/>
    <x v="484"/>
    <x v="131"/>
    <x v="334"/>
    <x v="179"/>
    <x v="320"/>
    <x v="179"/>
    <x v="331"/>
    <x v="180"/>
    <x v="323"/>
    <x v="178"/>
    <x v="343"/>
    <x v="180"/>
    <x v="4"/>
    <x v="126"/>
  </r>
  <r>
    <x v="8"/>
    <x v="124"/>
    <x v="478"/>
    <x v="132"/>
    <x v="334"/>
    <x v="179"/>
    <x v="320"/>
    <x v="179"/>
    <x v="331"/>
    <x v="180"/>
    <x v="323"/>
    <x v="178"/>
    <x v="343"/>
    <x v="180"/>
    <x v="4"/>
    <x v="124"/>
  </r>
  <r>
    <x v="8"/>
    <x v="34"/>
    <x v="470"/>
    <x v="133"/>
    <x v="334"/>
    <x v="179"/>
    <x v="320"/>
    <x v="179"/>
    <x v="331"/>
    <x v="180"/>
    <x v="323"/>
    <x v="178"/>
    <x v="343"/>
    <x v="180"/>
    <x v="1"/>
    <x v="33"/>
  </r>
  <r>
    <x v="8"/>
    <x v="31"/>
    <x v="468"/>
    <x v="134"/>
    <x v="334"/>
    <x v="179"/>
    <x v="320"/>
    <x v="179"/>
    <x v="331"/>
    <x v="180"/>
    <x v="323"/>
    <x v="178"/>
    <x v="343"/>
    <x v="180"/>
    <x v="0"/>
    <x v="27"/>
  </r>
  <r>
    <x v="8"/>
    <x v="100"/>
    <x v="464"/>
    <x v="135"/>
    <x v="334"/>
    <x v="179"/>
    <x v="320"/>
    <x v="179"/>
    <x v="331"/>
    <x v="180"/>
    <x v="323"/>
    <x v="178"/>
    <x v="343"/>
    <x v="180"/>
    <x v="4"/>
    <x v="109"/>
  </r>
  <r>
    <x v="8"/>
    <x v="157"/>
    <x v="424"/>
    <x v="136"/>
    <x v="334"/>
    <x v="179"/>
    <x v="320"/>
    <x v="179"/>
    <x v="331"/>
    <x v="180"/>
    <x v="323"/>
    <x v="178"/>
    <x v="343"/>
    <x v="180"/>
    <x v="2"/>
    <x v="161"/>
  </r>
  <r>
    <x v="8"/>
    <x v="128"/>
    <x v="415"/>
    <x v="137"/>
    <x v="334"/>
    <x v="179"/>
    <x v="320"/>
    <x v="179"/>
    <x v="331"/>
    <x v="180"/>
    <x v="323"/>
    <x v="178"/>
    <x v="343"/>
    <x v="180"/>
    <x v="2"/>
    <x v="131"/>
  </r>
  <r>
    <x v="8"/>
    <x v="147"/>
    <x v="410"/>
    <x v="138"/>
    <x v="334"/>
    <x v="179"/>
    <x v="320"/>
    <x v="179"/>
    <x v="331"/>
    <x v="180"/>
    <x v="323"/>
    <x v="178"/>
    <x v="343"/>
    <x v="180"/>
    <x v="0"/>
    <x v="150"/>
  </r>
  <r>
    <x v="8"/>
    <x v="108"/>
    <x v="402"/>
    <x v="139"/>
    <x v="334"/>
    <x v="179"/>
    <x v="320"/>
    <x v="179"/>
    <x v="331"/>
    <x v="180"/>
    <x v="323"/>
    <x v="178"/>
    <x v="343"/>
    <x v="180"/>
    <x v="2"/>
    <x v="111"/>
  </r>
  <r>
    <x v="8"/>
    <x v="152"/>
    <x v="400"/>
    <x v="140"/>
    <x v="334"/>
    <x v="179"/>
    <x v="320"/>
    <x v="179"/>
    <x v="331"/>
    <x v="180"/>
    <x v="323"/>
    <x v="178"/>
    <x v="343"/>
    <x v="180"/>
    <x v="0"/>
    <x v="53"/>
  </r>
  <r>
    <x v="8"/>
    <x v="74"/>
    <x v="397"/>
    <x v="141"/>
    <x v="334"/>
    <x v="179"/>
    <x v="320"/>
    <x v="179"/>
    <x v="331"/>
    <x v="180"/>
    <x v="323"/>
    <x v="178"/>
    <x v="343"/>
    <x v="180"/>
    <x v="2"/>
    <x v="73"/>
  </r>
  <r>
    <x v="8"/>
    <x v="104"/>
    <x v="394"/>
    <x v="142"/>
    <x v="334"/>
    <x v="179"/>
    <x v="320"/>
    <x v="179"/>
    <x v="331"/>
    <x v="180"/>
    <x v="323"/>
    <x v="178"/>
    <x v="343"/>
    <x v="180"/>
    <x v="1"/>
    <x v="105"/>
  </r>
  <r>
    <x v="8"/>
    <x v="87"/>
    <x v="391"/>
    <x v="143"/>
    <x v="334"/>
    <x v="179"/>
    <x v="320"/>
    <x v="179"/>
    <x v="331"/>
    <x v="180"/>
    <x v="323"/>
    <x v="178"/>
    <x v="343"/>
    <x v="180"/>
    <x v="2"/>
    <x v="26"/>
  </r>
  <r>
    <x v="8"/>
    <x v="125"/>
    <x v="390"/>
    <x v="144"/>
    <x v="334"/>
    <x v="179"/>
    <x v="320"/>
    <x v="179"/>
    <x v="331"/>
    <x v="180"/>
    <x v="323"/>
    <x v="178"/>
    <x v="343"/>
    <x v="180"/>
    <x v="2"/>
    <x v="125"/>
  </r>
  <r>
    <x v="8"/>
    <x v="47"/>
    <x v="387"/>
    <x v="145"/>
    <x v="334"/>
    <x v="179"/>
    <x v="320"/>
    <x v="179"/>
    <x v="331"/>
    <x v="180"/>
    <x v="323"/>
    <x v="178"/>
    <x v="343"/>
    <x v="180"/>
    <x v="4"/>
    <x v="2"/>
  </r>
  <r>
    <x v="8"/>
    <x v="10"/>
    <x v="381"/>
    <x v="146"/>
    <x v="334"/>
    <x v="179"/>
    <x v="320"/>
    <x v="179"/>
    <x v="331"/>
    <x v="180"/>
    <x v="323"/>
    <x v="178"/>
    <x v="343"/>
    <x v="180"/>
    <x v="0"/>
    <x v="24"/>
  </r>
  <r>
    <x v="8"/>
    <x v="172"/>
    <x v="380"/>
    <x v="147"/>
    <x v="334"/>
    <x v="179"/>
    <x v="320"/>
    <x v="179"/>
    <x v="331"/>
    <x v="180"/>
    <x v="323"/>
    <x v="178"/>
    <x v="343"/>
    <x v="180"/>
    <x v="1"/>
    <x v="175"/>
  </r>
  <r>
    <x v="8"/>
    <x v="32"/>
    <x v="366"/>
    <x v="148"/>
    <x v="334"/>
    <x v="179"/>
    <x v="320"/>
    <x v="179"/>
    <x v="331"/>
    <x v="180"/>
    <x v="323"/>
    <x v="178"/>
    <x v="343"/>
    <x v="180"/>
    <x v="0"/>
    <x v="45"/>
  </r>
  <r>
    <x v="8"/>
    <x v="137"/>
    <x v="362"/>
    <x v="149"/>
    <x v="334"/>
    <x v="179"/>
    <x v="320"/>
    <x v="179"/>
    <x v="331"/>
    <x v="180"/>
    <x v="323"/>
    <x v="178"/>
    <x v="343"/>
    <x v="180"/>
    <x v="3"/>
    <x v="136"/>
  </r>
  <r>
    <x v="8"/>
    <x v="69"/>
    <x v="353"/>
    <x v="150"/>
    <x v="334"/>
    <x v="179"/>
    <x v="320"/>
    <x v="179"/>
    <x v="331"/>
    <x v="180"/>
    <x v="323"/>
    <x v="178"/>
    <x v="343"/>
    <x v="180"/>
    <x v="1"/>
    <x v="69"/>
  </r>
  <r>
    <x v="8"/>
    <x v="14"/>
    <x v="346"/>
    <x v="151"/>
    <x v="334"/>
    <x v="179"/>
    <x v="320"/>
    <x v="179"/>
    <x v="331"/>
    <x v="180"/>
    <x v="323"/>
    <x v="178"/>
    <x v="343"/>
    <x v="180"/>
    <x v="2"/>
    <x v="11"/>
  </r>
  <r>
    <x v="8"/>
    <x v="164"/>
    <x v="344"/>
    <x v="152"/>
    <x v="334"/>
    <x v="179"/>
    <x v="320"/>
    <x v="179"/>
    <x v="331"/>
    <x v="180"/>
    <x v="323"/>
    <x v="178"/>
    <x v="343"/>
    <x v="180"/>
    <x v="3"/>
    <x v="166"/>
  </r>
  <r>
    <x v="8"/>
    <x v="22"/>
    <x v="341"/>
    <x v="153"/>
    <x v="334"/>
    <x v="179"/>
    <x v="320"/>
    <x v="179"/>
    <x v="331"/>
    <x v="180"/>
    <x v="323"/>
    <x v="178"/>
    <x v="343"/>
    <x v="180"/>
    <x v="2"/>
    <x v="21"/>
  </r>
  <r>
    <x v="8"/>
    <x v="84"/>
    <x v="333"/>
    <x v="154"/>
    <x v="334"/>
    <x v="179"/>
    <x v="320"/>
    <x v="179"/>
    <x v="331"/>
    <x v="180"/>
    <x v="323"/>
    <x v="178"/>
    <x v="343"/>
    <x v="180"/>
    <x v="3"/>
    <x v="83"/>
  </r>
  <r>
    <x v="8"/>
    <x v="138"/>
    <x v="328"/>
    <x v="155"/>
    <x v="334"/>
    <x v="179"/>
    <x v="320"/>
    <x v="179"/>
    <x v="331"/>
    <x v="180"/>
    <x v="323"/>
    <x v="178"/>
    <x v="343"/>
    <x v="180"/>
    <x v="0"/>
    <x v="137"/>
  </r>
  <r>
    <x v="8"/>
    <x v="171"/>
    <x v="326"/>
    <x v="156"/>
    <x v="334"/>
    <x v="179"/>
    <x v="320"/>
    <x v="179"/>
    <x v="331"/>
    <x v="180"/>
    <x v="323"/>
    <x v="178"/>
    <x v="343"/>
    <x v="180"/>
    <x v="3"/>
    <x v="174"/>
  </r>
  <r>
    <x v="8"/>
    <x v="18"/>
    <x v="324"/>
    <x v="157"/>
    <x v="334"/>
    <x v="179"/>
    <x v="320"/>
    <x v="179"/>
    <x v="331"/>
    <x v="180"/>
    <x v="323"/>
    <x v="178"/>
    <x v="343"/>
    <x v="180"/>
    <x v="3"/>
    <x v="12"/>
  </r>
  <r>
    <x v="8"/>
    <x v="140"/>
    <x v="287"/>
    <x v="158"/>
    <x v="334"/>
    <x v="179"/>
    <x v="320"/>
    <x v="179"/>
    <x v="331"/>
    <x v="180"/>
    <x v="323"/>
    <x v="178"/>
    <x v="343"/>
    <x v="180"/>
    <x v="0"/>
    <x v="153"/>
  </r>
  <r>
    <x v="8"/>
    <x v="142"/>
    <x v="246"/>
    <x v="159"/>
    <x v="334"/>
    <x v="179"/>
    <x v="320"/>
    <x v="179"/>
    <x v="331"/>
    <x v="180"/>
    <x v="323"/>
    <x v="178"/>
    <x v="343"/>
    <x v="180"/>
    <x v="2"/>
    <x v="144"/>
  </r>
  <r>
    <x v="8"/>
    <x v="145"/>
    <x v="238"/>
    <x v="160"/>
    <x v="334"/>
    <x v="179"/>
    <x v="320"/>
    <x v="179"/>
    <x v="331"/>
    <x v="180"/>
    <x v="323"/>
    <x v="178"/>
    <x v="343"/>
    <x v="180"/>
    <x v="0"/>
    <x v="147"/>
  </r>
  <r>
    <x v="8"/>
    <x v="158"/>
    <x v="237"/>
    <x v="161"/>
    <x v="334"/>
    <x v="179"/>
    <x v="320"/>
    <x v="179"/>
    <x v="331"/>
    <x v="180"/>
    <x v="323"/>
    <x v="178"/>
    <x v="343"/>
    <x v="180"/>
    <x v="3"/>
    <x v="159"/>
  </r>
  <r>
    <x v="8"/>
    <x v="77"/>
    <x v="235"/>
    <x v="162"/>
    <x v="334"/>
    <x v="179"/>
    <x v="320"/>
    <x v="179"/>
    <x v="331"/>
    <x v="180"/>
    <x v="323"/>
    <x v="178"/>
    <x v="343"/>
    <x v="180"/>
    <x v="4"/>
    <x v="76"/>
  </r>
  <r>
    <x v="8"/>
    <x v="64"/>
    <x v="234"/>
    <x v="163"/>
    <x v="334"/>
    <x v="179"/>
    <x v="320"/>
    <x v="179"/>
    <x v="331"/>
    <x v="180"/>
    <x v="323"/>
    <x v="178"/>
    <x v="343"/>
    <x v="180"/>
    <x v="0"/>
    <x v="50"/>
  </r>
  <r>
    <x v="8"/>
    <x v="93"/>
    <x v="233"/>
    <x v="164"/>
    <x v="334"/>
    <x v="179"/>
    <x v="320"/>
    <x v="179"/>
    <x v="331"/>
    <x v="180"/>
    <x v="323"/>
    <x v="178"/>
    <x v="343"/>
    <x v="180"/>
    <x v="4"/>
    <x v="93"/>
  </r>
  <r>
    <x v="8"/>
    <x v="49"/>
    <x v="225"/>
    <x v="165"/>
    <x v="334"/>
    <x v="179"/>
    <x v="320"/>
    <x v="179"/>
    <x v="331"/>
    <x v="180"/>
    <x v="323"/>
    <x v="178"/>
    <x v="343"/>
    <x v="180"/>
    <x v="4"/>
    <x v="48"/>
  </r>
  <r>
    <x v="8"/>
    <x v="9"/>
    <x v="192"/>
    <x v="166"/>
    <x v="334"/>
    <x v="179"/>
    <x v="320"/>
    <x v="179"/>
    <x v="331"/>
    <x v="180"/>
    <x v="323"/>
    <x v="178"/>
    <x v="343"/>
    <x v="180"/>
    <x v="3"/>
    <x v="9"/>
  </r>
  <r>
    <x v="8"/>
    <x v="16"/>
    <x v="168"/>
    <x v="167"/>
    <x v="334"/>
    <x v="179"/>
    <x v="320"/>
    <x v="179"/>
    <x v="331"/>
    <x v="180"/>
    <x v="323"/>
    <x v="178"/>
    <x v="343"/>
    <x v="180"/>
    <x v="4"/>
    <x v="10"/>
  </r>
  <r>
    <x v="8"/>
    <x v="176"/>
    <x v="155"/>
    <x v="168"/>
    <x v="334"/>
    <x v="179"/>
    <x v="320"/>
    <x v="179"/>
    <x v="331"/>
    <x v="180"/>
    <x v="323"/>
    <x v="178"/>
    <x v="343"/>
    <x v="180"/>
    <x v="4"/>
    <x v="177"/>
  </r>
  <r>
    <x v="8"/>
    <x v="139"/>
    <x v="154"/>
    <x v="169"/>
    <x v="334"/>
    <x v="179"/>
    <x v="320"/>
    <x v="179"/>
    <x v="331"/>
    <x v="180"/>
    <x v="323"/>
    <x v="178"/>
    <x v="343"/>
    <x v="180"/>
    <x v="4"/>
    <x v="139"/>
  </r>
  <r>
    <x v="8"/>
    <x v="40"/>
    <x v="142"/>
    <x v="170"/>
    <x v="334"/>
    <x v="179"/>
    <x v="320"/>
    <x v="179"/>
    <x v="331"/>
    <x v="180"/>
    <x v="323"/>
    <x v="178"/>
    <x v="343"/>
    <x v="180"/>
    <x v="1"/>
    <x v="39"/>
  </r>
  <r>
    <x v="8"/>
    <x v="90"/>
    <x v="96"/>
    <x v="171"/>
    <x v="334"/>
    <x v="179"/>
    <x v="320"/>
    <x v="179"/>
    <x v="331"/>
    <x v="180"/>
    <x v="323"/>
    <x v="178"/>
    <x v="343"/>
    <x v="180"/>
    <x v="2"/>
    <x v="88"/>
  </r>
  <r>
    <x v="8"/>
    <x v="154"/>
    <x v="95"/>
    <x v="172"/>
    <x v="334"/>
    <x v="179"/>
    <x v="320"/>
    <x v="179"/>
    <x v="331"/>
    <x v="180"/>
    <x v="323"/>
    <x v="178"/>
    <x v="343"/>
    <x v="180"/>
    <x v="4"/>
    <x v="157"/>
  </r>
  <r>
    <x v="8"/>
    <x v="76"/>
    <x v="64"/>
    <x v="173"/>
    <x v="334"/>
    <x v="179"/>
    <x v="320"/>
    <x v="179"/>
    <x v="331"/>
    <x v="180"/>
    <x v="323"/>
    <x v="178"/>
    <x v="343"/>
    <x v="180"/>
    <x v="4"/>
    <x v="75"/>
  </r>
  <r>
    <x v="8"/>
    <x v="173"/>
    <x v="35"/>
    <x v="174"/>
    <x v="334"/>
    <x v="179"/>
    <x v="320"/>
    <x v="179"/>
    <x v="331"/>
    <x v="180"/>
    <x v="323"/>
    <x v="178"/>
    <x v="343"/>
    <x v="180"/>
    <x v="2"/>
    <x v="176"/>
  </r>
  <r>
    <x v="8"/>
    <x v="44"/>
    <x v="32"/>
    <x v="175"/>
    <x v="334"/>
    <x v="179"/>
    <x v="320"/>
    <x v="179"/>
    <x v="331"/>
    <x v="180"/>
    <x v="323"/>
    <x v="178"/>
    <x v="343"/>
    <x v="180"/>
    <x v="0"/>
    <x v="43"/>
  </r>
  <r>
    <x v="8"/>
    <x v="29"/>
    <x v="31"/>
    <x v="176"/>
    <x v="334"/>
    <x v="179"/>
    <x v="320"/>
    <x v="179"/>
    <x v="331"/>
    <x v="180"/>
    <x v="323"/>
    <x v="178"/>
    <x v="343"/>
    <x v="180"/>
    <x v="2"/>
    <x v="32"/>
  </r>
  <r>
    <x v="8"/>
    <x v="159"/>
    <x v="27"/>
    <x v="177"/>
    <x v="334"/>
    <x v="179"/>
    <x v="320"/>
    <x v="179"/>
    <x v="331"/>
    <x v="180"/>
    <x v="323"/>
    <x v="178"/>
    <x v="343"/>
    <x v="180"/>
    <x v="3"/>
    <x v="167"/>
  </r>
  <r>
    <x v="8"/>
    <x v="131"/>
    <x v="21"/>
    <x v="178"/>
    <x v="334"/>
    <x v="179"/>
    <x v="320"/>
    <x v="179"/>
    <x v="331"/>
    <x v="180"/>
    <x v="323"/>
    <x v="178"/>
    <x v="343"/>
    <x v="180"/>
    <x v="2"/>
    <x v="119"/>
  </r>
  <r>
    <x v="8"/>
    <x v="50"/>
    <x v="19"/>
    <x v="179"/>
    <x v="334"/>
    <x v="179"/>
    <x v="320"/>
    <x v="179"/>
    <x v="331"/>
    <x v="180"/>
    <x v="323"/>
    <x v="178"/>
    <x v="343"/>
    <x v="180"/>
    <x v="0"/>
    <x v="51"/>
  </r>
  <r>
    <x v="7"/>
    <x v="121"/>
    <x v="1580"/>
    <x v="0"/>
    <x v="334"/>
    <x v="179"/>
    <x v="320"/>
    <x v="179"/>
    <x v="331"/>
    <x v="180"/>
    <x v="323"/>
    <x v="178"/>
    <x v="343"/>
    <x v="180"/>
    <x v="5"/>
    <x v="122"/>
  </r>
  <r>
    <x v="7"/>
    <x v="54"/>
    <x v="1578"/>
    <x v="1"/>
    <x v="334"/>
    <x v="179"/>
    <x v="320"/>
    <x v="179"/>
    <x v="331"/>
    <x v="180"/>
    <x v="323"/>
    <x v="178"/>
    <x v="343"/>
    <x v="180"/>
    <x v="5"/>
    <x v="56"/>
  </r>
  <r>
    <x v="7"/>
    <x v="45"/>
    <x v="1577"/>
    <x v="2"/>
    <x v="334"/>
    <x v="179"/>
    <x v="320"/>
    <x v="179"/>
    <x v="331"/>
    <x v="180"/>
    <x v="323"/>
    <x v="178"/>
    <x v="343"/>
    <x v="180"/>
    <x v="5"/>
    <x v="42"/>
  </r>
  <r>
    <x v="7"/>
    <x v="151"/>
    <x v="1559"/>
    <x v="3"/>
    <x v="334"/>
    <x v="179"/>
    <x v="320"/>
    <x v="179"/>
    <x v="331"/>
    <x v="180"/>
    <x v="323"/>
    <x v="178"/>
    <x v="343"/>
    <x v="180"/>
    <x v="5"/>
    <x v="155"/>
  </r>
  <r>
    <x v="7"/>
    <x v="120"/>
    <x v="1549"/>
    <x v="4"/>
    <x v="334"/>
    <x v="179"/>
    <x v="320"/>
    <x v="179"/>
    <x v="331"/>
    <x v="180"/>
    <x v="323"/>
    <x v="178"/>
    <x v="343"/>
    <x v="180"/>
    <x v="5"/>
    <x v="114"/>
  </r>
  <r>
    <x v="7"/>
    <x v="81"/>
    <x v="1536"/>
    <x v="5"/>
    <x v="334"/>
    <x v="179"/>
    <x v="320"/>
    <x v="179"/>
    <x v="331"/>
    <x v="180"/>
    <x v="323"/>
    <x v="178"/>
    <x v="343"/>
    <x v="180"/>
    <x v="1"/>
    <x v="80"/>
  </r>
  <r>
    <x v="7"/>
    <x v="37"/>
    <x v="1534"/>
    <x v="6"/>
    <x v="334"/>
    <x v="179"/>
    <x v="320"/>
    <x v="179"/>
    <x v="331"/>
    <x v="180"/>
    <x v="323"/>
    <x v="178"/>
    <x v="343"/>
    <x v="180"/>
    <x v="1"/>
    <x v="36"/>
  </r>
  <r>
    <x v="7"/>
    <x v="27"/>
    <x v="1532"/>
    <x v="7"/>
    <x v="334"/>
    <x v="179"/>
    <x v="320"/>
    <x v="179"/>
    <x v="331"/>
    <x v="180"/>
    <x v="323"/>
    <x v="178"/>
    <x v="343"/>
    <x v="180"/>
    <x v="5"/>
    <x v="156"/>
  </r>
  <r>
    <x v="7"/>
    <x v="123"/>
    <x v="1531"/>
    <x v="8"/>
    <x v="334"/>
    <x v="179"/>
    <x v="320"/>
    <x v="179"/>
    <x v="331"/>
    <x v="180"/>
    <x v="323"/>
    <x v="178"/>
    <x v="343"/>
    <x v="180"/>
    <x v="2"/>
    <x v="115"/>
  </r>
  <r>
    <x v="7"/>
    <x v="132"/>
    <x v="1506"/>
    <x v="9"/>
    <x v="334"/>
    <x v="179"/>
    <x v="320"/>
    <x v="179"/>
    <x v="331"/>
    <x v="180"/>
    <x v="323"/>
    <x v="178"/>
    <x v="343"/>
    <x v="180"/>
    <x v="5"/>
    <x v="133"/>
  </r>
  <r>
    <x v="7"/>
    <x v="43"/>
    <x v="1497"/>
    <x v="10"/>
    <x v="334"/>
    <x v="179"/>
    <x v="320"/>
    <x v="179"/>
    <x v="331"/>
    <x v="180"/>
    <x v="323"/>
    <x v="178"/>
    <x v="343"/>
    <x v="180"/>
    <x v="5"/>
    <x v="61"/>
  </r>
  <r>
    <x v="7"/>
    <x v="11"/>
    <x v="1488"/>
    <x v="11"/>
    <x v="334"/>
    <x v="179"/>
    <x v="320"/>
    <x v="179"/>
    <x v="331"/>
    <x v="180"/>
    <x v="323"/>
    <x v="178"/>
    <x v="343"/>
    <x v="180"/>
    <x v="5"/>
    <x v="13"/>
  </r>
  <r>
    <x v="7"/>
    <x v="75"/>
    <x v="1487"/>
    <x v="12"/>
    <x v="334"/>
    <x v="179"/>
    <x v="320"/>
    <x v="179"/>
    <x v="331"/>
    <x v="180"/>
    <x v="323"/>
    <x v="178"/>
    <x v="343"/>
    <x v="180"/>
    <x v="5"/>
    <x v="77"/>
  </r>
  <r>
    <x v="7"/>
    <x v="52"/>
    <x v="1486"/>
    <x v="13"/>
    <x v="334"/>
    <x v="179"/>
    <x v="320"/>
    <x v="179"/>
    <x v="331"/>
    <x v="180"/>
    <x v="323"/>
    <x v="178"/>
    <x v="343"/>
    <x v="180"/>
    <x v="5"/>
    <x v="52"/>
  </r>
  <r>
    <x v="7"/>
    <x v="78"/>
    <x v="1440"/>
    <x v="14"/>
    <x v="334"/>
    <x v="179"/>
    <x v="320"/>
    <x v="179"/>
    <x v="331"/>
    <x v="180"/>
    <x v="323"/>
    <x v="178"/>
    <x v="343"/>
    <x v="180"/>
    <x v="5"/>
    <x v="72"/>
  </r>
  <r>
    <x v="7"/>
    <x v="26"/>
    <x v="1434"/>
    <x v="15"/>
    <x v="334"/>
    <x v="179"/>
    <x v="320"/>
    <x v="179"/>
    <x v="331"/>
    <x v="180"/>
    <x v="323"/>
    <x v="178"/>
    <x v="343"/>
    <x v="180"/>
    <x v="1"/>
    <x v="28"/>
  </r>
  <r>
    <x v="7"/>
    <x v="98"/>
    <x v="1429"/>
    <x v="16"/>
    <x v="334"/>
    <x v="179"/>
    <x v="320"/>
    <x v="179"/>
    <x v="331"/>
    <x v="180"/>
    <x v="323"/>
    <x v="178"/>
    <x v="343"/>
    <x v="180"/>
    <x v="5"/>
    <x v="96"/>
  </r>
  <r>
    <x v="7"/>
    <x v="8"/>
    <x v="1420"/>
    <x v="17"/>
    <x v="334"/>
    <x v="179"/>
    <x v="320"/>
    <x v="179"/>
    <x v="331"/>
    <x v="180"/>
    <x v="323"/>
    <x v="178"/>
    <x v="343"/>
    <x v="180"/>
    <x v="5"/>
    <x v="8"/>
  </r>
  <r>
    <x v="7"/>
    <x v="169"/>
    <x v="1419"/>
    <x v="18"/>
    <x v="334"/>
    <x v="179"/>
    <x v="320"/>
    <x v="179"/>
    <x v="331"/>
    <x v="180"/>
    <x v="323"/>
    <x v="178"/>
    <x v="343"/>
    <x v="180"/>
    <x v="1"/>
    <x v="173"/>
  </r>
  <r>
    <x v="7"/>
    <x v="148"/>
    <x v="1377"/>
    <x v="19"/>
    <x v="334"/>
    <x v="179"/>
    <x v="320"/>
    <x v="179"/>
    <x v="331"/>
    <x v="180"/>
    <x v="323"/>
    <x v="178"/>
    <x v="343"/>
    <x v="180"/>
    <x v="1"/>
    <x v="154"/>
  </r>
  <r>
    <x v="7"/>
    <x v="174"/>
    <x v="1360"/>
    <x v="20"/>
    <x v="334"/>
    <x v="179"/>
    <x v="320"/>
    <x v="179"/>
    <x v="331"/>
    <x v="180"/>
    <x v="323"/>
    <x v="178"/>
    <x v="343"/>
    <x v="180"/>
    <x v="2"/>
    <x v="138"/>
  </r>
  <r>
    <x v="7"/>
    <x v="99"/>
    <x v="1355"/>
    <x v="21"/>
    <x v="334"/>
    <x v="179"/>
    <x v="320"/>
    <x v="179"/>
    <x v="331"/>
    <x v="180"/>
    <x v="323"/>
    <x v="178"/>
    <x v="343"/>
    <x v="180"/>
    <x v="5"/>
    <x v="89"/>
  </r>
  <r>
    <x v="7"/>
    <x v="116"/>
    <x v="1346"/>
    <x v="22"/>
    <x v="334"/>
    <x v="179"/>
    <x v="320"/>
    <x v="179"/>
    <x v="331"/>
    <x v="180"/>
    <x v="323"/>
    <x v="178"/>
    <x v="343"/>
    <x v="180"/>
    <x v="0"/>
    <x v="112"/>
  </r>
  <r>
    <x v="7"/>
    <x v="94"/>
    <x v="1342"/>
    <x v="23"/>
    <x v="334"/>
    <x v="179"/>
    <x v="320"/>
    <x v="179"/>
    <x v="331"/>
    <x v="180"/>
    <x v="323"/>
    <x v="178"/>
    <x v="343"/>
    <x v="180"/>
    <x v="5"/>
    <x v="94"/>
  </r>
  <r>
    <x v="7"/>
    <x v="36"/>
    <x v="1326"/>
    <x v="24"/>
    <x v="334"/>
    <x v="179"/>
    <x v="320"/>
    <x v="179"/>
    <x v="331"/>
    <x v="180"/>
    <x v="323"/>
    <x v="178"/>
    <x v="343"/>
    <x v="180"/>
    <x v="0"/>
    <x v="25"/>
  </r>
  <r>
    <x v="7"/>
    <x v="7"/>
    <x v="1324"/>
    <x v="25"/>
    <x v="334"/>
    <x v="179"/>
    <x v="320"/>
    <x v="179"/>
    <x v="331"/>
    <x v="180"/>
    <x v="323"/>
    <x v="178"/>
    <x v="343"/>
    <x v="180"/>
    <x v="2"/>
    <x v="7"/>
  </r>
  <r>
    <x v="7"/>
    <x v="41"/>
    <x v="1317"/>
    <x v="26"/>
    <x v="334"/>
    <x v="179"/>
    <x v="320"/>
    <x v="179"/>
    <x v="331"/>
    <x v="180"/>
    <x v="323"/>
    <x v="178"/>
    <x v="343"/>
    <x v="180"/>
    <x v="5"/>
    <x v="40"/>
  </r>
  <r>
    <x v="7"/>
    <x v="97"/>
    <x v="1301"/>
    <x v="27"/>
    <x v="334"/>
    <x v="179"/>
    <x v="320"/>
    <x v="179"/>
    <x v="331"/>
    <x v="180"/>
    <x v="323"/>
    <x v="178"/>
    <x v="343"/>
    <x v="180"/>
    <x v="5"/>
    <x v="95"/>
  </r>
  <r>
    <x v="7"/>
    <x v="51"/>
    <x v="1275"/>
    <x v="28"/>
    <x v="334"/>
    <x v="179"/>
    <x v="320"/>
    <x v="179"/>
    <x v="331"/>
    <x v="180"/>
    <x v="323"/>
    <x v="178"/>
    <x v="343"/>
    <x v="180"/>
    <x v="5"/>
    <x v="151"/>
  </r>
  <r>
    <x v="7"/>
    <x v="60"/>
    <x v="1269"/>
    <x v="29"/>
    <x v="334"/>
    <x v="179"/>
    <x v="320"/>
    <x v="179"/>
    <x v="331"/>
    <x v="180"/>
    <x v="323"/>
    <x v="178"/>
    <x v="343"/>
    <x v="180"/>
    <x v="0"/>
    <x v="62"/>
  </r>
  <r>
    <x v="7"/>
    <x v="177"/>
    <x v="1264"/>
    <x v="30"/>
    <x v="334"/>
    <x v="179"/>
    <x v="320"/>
    <x v="179"/>
    <x v="331"/>
    <x v="180"/>
    <x v="323"/>
    <x v="178"/>
    <x v="343"/>
    <x v="180"/>
    <x v="0"/>
    <x v="148"/>
  </r>
  <r>
    <x v="7"/>
    <x v="150"/>
    <x v="1261"/>
    <x v="31"/>
    <x v="334"/>
    <x v="179"/>
    <x v="320"/>
    <x v="179"/>
    <x v="331"/>
    <x v="180"/>
    <x v="323"/>
    <x v="178"/>
    <x v="343"/>
    <x v="180"/>
    <x v="5"/>
    <x v="146"/>
  </r>
  <r>
    <x v="7"/>
    <x v="149"/>
    <x v="1259"/>
    <x v="32"/>
    <x v="334"/>
    <x v="179"/>
    <x v="320"/>
    <x v="179"/>
    <x v="331"/>
    <x v="180"/>
    <x v="323"/>
    <x v="178"/>
    <x v="343"/>
    <x v="180"/>
    <x v="5"/>
    <x v="145"/>
  </r>
  <r>
    <x v="7"/>
    <x v="56"/>
    <x v="1251"/>
    <x v="33"/>
    <x v="334"/>
    <x v="179"/>
    <x v="320"/>
    <x v="179"/>
    <x v="331"/>
    <x v="180"/>
    <x v="323"/>
    <x v="178"/>
    <x v="343"/>
    <x v="180"/>
    <x v="5"/>
    <x v="57"/>
  </r>
  <r>
    <x v="7"/>
    <x v="58"/>
    <x v="1250"/>
    <x v="34"/>
    <x v="334"/>
    <x v="179"/>
    <x v="320"/>
    <x v="179"/>
    <x v="331"/>
    <x v="180"/>
    <x v="323"/>
    <x v="178"/>
    <x v="343"/>
    <x v="180"/>
    <x v="5"/>
    <x v="171"/>
  </r>
  <r>
    <x v="7"/>
    <x v="162"/>
    <x v="1240"/>
    <x v="35"/>
    <x v="334"/>
    <x v="179"/>
    <x v="320"/>
    <x v="179"/>
    <x v="331"/>
    <x v="180"/>
    <x v="323"/>
    <x v="178"/>
    <x v="343"/>
    <x v="180"/>
    <x v="1"/>
    <x v="164"/>
  </r>
  <r>
    <x v="7"/>
    <x v="3"/>
    <x v="1239"/>
    <x v="36"/>
    <x v="334"/>
    <x v="179"/>
    <x v="320"/>
    <x v="179"/>
    <x v="331"/>
    <x v="180"/>
    <x v="323"/>
    <x v="178"/>
    <x v="343"/>
    <x v="180"/>
    <x v="5"/>
    <x v="3"/>
  </r>
  <r>
    <x v="7"/>
    <x v="13"/>
    <x v="1225"/>
    <x v="37"/>
    <x v="334"/>
    <x v="179"/>
    <x v="320"/>
    <x v="179"/>
    <x v="331"/>
    <x v="180"/>
    <x v="323"/>
    <x v="178"/>
    <x v="343"/>
    <x v="180"/>
    <x v="0"/>
    <x v="23"/>
  </r>
  <r>
    <x v="7"/>
    <x v="24"/>
    <x v="1219"/>
    <x v="38"/>
    <x v="334"/>
    <x v="179"/>
    <x v="320"/>
    <x v="179"/>
    <x v="331"/>
    <x v="180"/>
    <x v="323"/>
    <x v="178"/>
    <x v="343"/>
    <x v="180"/>
    <x v="0"/>
    <x v="19"/>
  </r>
  <r>
    <x v="7"/>
    <x v="42"/>
    <x v="1218"/>
    <x v="39"/>
    <x v="334"/>
    <x v="179"/>
    <x v="320"/>
    <x v="179"/>
    <x v="331"/>
    <x v="180"/>
    <x v="323"/>
    <x v="178"/>
    <x v="343"/>
    <x v="180"/>
    <x v="5"/>
    <x v="41"/>
  </r>
  <r>
    <x v="7"/>
    <x v="80"/>
    <x v="1213"/>
    <x v="40"/>
    <x v="334"/>
    <x v="179"/>
    <x v="320"/>
    <x v="179"/>
    <x v="331"/>
    <x v="180"/>
    <x v="323"/>
    <x v="178"/>
    <x v="343"/>
    <x v="180"/>
    <x v="5"/>
    <x v="79"/>
  </r>
  <r>
    <x v="7"/>
    <x v="88"/>
    <x v="1212"/>
    <x v="41"/>
    <x v="334"/>
    <x v="179"/>
    <x v="320"/>
    <x v="179"/>
    <x v="331"/>
    <x v="180"/>
    <x v="323"/>
    <x v="178"/>
    <x v="343"/>
    <x v="180"/>
    <x v="2"/>
    <x v="149"/>
  </r>
  <r>
    <x v="7"/>
    <x v="165"/>
    <x v="1209"/>
    <x v="42"/>
    <x v="334"/>
    <x v="179"/>
    <x v="320"/>
    <x v="179"/>
    <x v="331"/>
    <x v="180"/>
    <x v="323"/>
    <x v="178"/>
    <x v="343"/>
    <x v="180"/>
    <x v="2"/>
    <x v="158"/>
  </r>
  <r>
    <x v="7"/>
    <x v="170"/>
    <x v="1204"/>
    <x v="44"/>
    <x v="334"/>
    <x v="179"/>
    <x v="320"/>
    <x v="179"/>
    <x v="331"/>
    <x v="180"/>
    <x v="323"/>
    <x v="178"/>
    <x v="343"/>
    <x v="180"/>
    <x v="1"/>
    <x v="172"/>
  </r>
  <r>
    <x v="7"/>
    <x v="129"/>
    <x v="1200"/>
    <x v="45"/>
    <x v="334"/>
    <x v="179"/>
    <x v="320"/>
    <x v="179"/>
    <x v="331"/>
    <x v="180"/>
    <x v="323"/>
    <x v="178"/>
    <x v="343"/>
    <x v="180"/>
    <x v="2"/>
    <x v="128"/>
  </r>
  <r>
    <x v="7"/>
    <x v="141"/>
    <x v="1199"/>
    <x v="46"/>
    <x v="334"/>
    <x v="179"/>
    <x v="320"/>
    <x v="179"/>
    <x v="331"/>
    <x v="180"/>
    <x v="323"/>
    <x v="178"/>
    <x v="343"/>
    <x v="180"/>
    <x v="0"/>
    <x v="140"/>
  </r>
  <r>
    <x v="7"/>
    <x v="136"/>
    <x v="1139"/>
    <x v="47"/>
    <x v="334"/>
    <x v="179"/>
    <x v="320"/>
    <x v="179"/>
    <x v="331"/>
    <x v="180"/>
    <x v="323"/>
    <x v="178"/>
    <x v="343"/>
    <x v="180"/>
    <x v="5"/>
    <x v="135"/>
  </r>
  <r>
    <x v="7"/>
    <x v="67"/>
    <x v="1114"/>
    <x v="48"/>
    <x v="334"/>
    <x v="179"/>
    <x v="320"/>
    <x v="179"/>
    <x v="331"/>
    <x v="180"/>
    <x v="323"/>
    <x v="178"/>
    <x v="343"/>
    <x v="180"/>
    <x v="1"/>
    <x v="67"/>
  </r>
  <r>
    <x v="7"/>
    <x v="161"/>
    <x v="1090"/>
    <x v="49"/>
    <x v="334"/>
    <x v="179"/>
    <x v="320"/>
    <x v="179"/>
    <x v="331"/>
    <x v="180"/>
    <x v="323"/>
    <x v="178"/>
    <x v="343"/>
    <x v="180"/>
    <x v="2"/>
    <x v="163"/>
  </r>
  <r>
    <x v="7"/>
    <x v="28"/>
    <x v="1088"/>
    <x v="50"/>
    <x v="334"/>
    <x v="179"/>
    <x v="320"/>
    <x v="179"/>
    <x v="331"/>
    <x v="180"/>
    <x v="323"/>
    <x v="178"/>
    <x v="343"/>
    <x v="180"/>
    <x v="1"/>
    <x v="31"/>
  </r>
  <r>
    <x v="7"/>
    <x v="55"/>
    <x v="1084"/>
    <x v="51"/>
    <x v="334"/>
    <x v="179"/>
    <x v="320"/>
    <x v="179"/>
    <x v="331"/>
    <x v="180"/>
    <x v="323"/>
    <x v="178"/>
    <x v="343"/>
    <x v="180"/>
    <x v="2"/>
    <x v="55"/>
  </r>
  <r>
    <x v="7"/>
    <x v="19"/>
    <x v="1081"/>
    <x v="52"/>
    <x v="334"/>
    <x v="179"/>
    <x v="320"/>
    <x v="179"/>
    <x v="331"/>
    <x v="180"/>
    <x v="323"/>
    <x v="178"/>
    <x v="343"/>
    <x v="180"/>
    <x v="1"/>
    <x v="14"/>
  </r>
  <r>
    <x v="7"/>
    <x v="102"/>
    <x v="1076"/>
    <x v="53"/>
    <x v="334"/>
    <x v="179"/>
    <x v="320"/>
    <x v="179"/>
    <x v="331"/>
    <x v="180"/>
    <x v="323"/>
    <x v="178"/>
    <x v="343"/>
    <x v="180"/>
    <x v="0"/>
    <x v="97"/>
  </r>
  <r>
    <x v="7"/>
    <x v="46"/>
    <x v="1066"/>
    <x v="54"/>
    <x v="334"/>
    <x v="179"/>
    <x v="320"/>
    <x v="179"/>
    <x v="331"/>
    <x v="180"/>
    <x v="323"/>
    <x v="178"/>
    <x v="343"/>
    <x v="180"/>
    <x v="1"/>
    <x v="44"/>
  </r>
  <r>
    <x v="7"/>
    <x v="113"/>
    <x v="1057"/>
    <x v="55"/>
    <x v="334"/>
    <x v="179"/>
    <x v="320"/>
    <x v="179"/>
    <x v="331"/>
    <x v="180"/>
    <x v="323"/>
    <x v="178"/>
    <x v="343"/>
    <x v="180"/>
    <x v="0"/>
    <x v="104"/>
  </r>
  <r>
    <x v="7"/>
    <x v="117"/>
    <x v="1046"/>
    <x v="56"/>
    <x v="334"/>
    <x v="179"/>
    <x v="320"/>
    <x v="179"/>
    <x v="331"/>
    <x v="180"/>
    <x v="323"/>
    <x v="178"/>
    <x v="343"/>
    <x v="180"/>
    <x v="0"/>
    <x v="117"/>
  </r>
  <r>
    <x v="7"/>
    <x v="17"/>
    <x v="1030"/>
    <x v="57"/>
    <x v="334"/>
    <x v="179"/>
    <x v="320"/>
    <x v="179"/>
    <x v="331"/>
    <x v="180"/>
    <x v="323"/>
    <x v="178"/>
    <x v="343"/>
    <x v="180"/>
    <x v="5"/>
    <x v="18"/>
  </r>
  <r>
    <x v="7"/>
    <x v="70"/>
    <x v="1030"/>
    <x v="58"/>
    <x v="334"/>
    <x v="179"/>
    <x v="320"/>
    <x v="179"/>
    <x v="331"/>
    <x v="180"/>
    <x v="323"/>
    <x v="178"/>
    <x v="343"/>
    <x v="180"/>
    <x v="5"/>
    <x v="38"/>
  </r>
  <r>
    <x v="7"/>
    <x v="59"/>
    <x v="1028"/>
    <x v="59"/>
    <x v="334"/>
    <x v="179"/>
    <x v="320"/>
    <x v="179"/>
    <x v="331"/>
    <x v="180"/>
    <x v="323"/>
    <x v="178"/>
    <x v="343"/>
    <x v="180"/>
    <x v="3"/>
    <x v="60"/>
  </r>
  <r>
    <x v="7"/>
    <x v="6"/>
    <x v="1027"/>
    <x v="60"/>
    <x v="334"/>
    <x v="179"/>
    <x v="320"/>
    <x v="179"/>
    <x v="331"/>
    <x v="180"/>
    <x v="323"/>
    <x v="178"/>
    <x v="343"/>
    <x v="180"/>
    <x v="3"/>
    <x v="6"/>
  </r>
  <r>
    <x v="7"/>
    <x v="130"/>
    <x v="1023"/>
    <x v="61"/>
    <x v="334"/>
    <x v="179"/>
    <x v="320"/>
    <x v="179"/>
    <x v="331"/>
    <x v="180"/>
    <x v="323"/>
    <x v="178"/>
    <x v="343"/>
    <x v="180"/>
    <x v="5"/>
    <x v="132"/>
  </r>
  <r>
    <x v="7"/>
    <x v="153"/>
    <x v="1022"/>
    <x v="62"/>
    <x v="334"/>
    <x v="179"/>
    <x v="320"/>
    <x v="179"/>
    <x v="331"/>
    <x v="180"/>
    <x v="323"/>
    <x v="178"/>
    <x v="343"/>
    <x v="180"/>
    <x v="0"/>
    <x v="142"/>
  </r>
  <r>
    <x v="7"/>
    <x v="5"/>
    <x v="1014"/>
    <x v="63"/>
    <x v="334"/>
    <x v="179"/>
    <x v="320"/>
    <x v="179"/>
    <x v="331"/>
    <x v="180"/>
    <x v="323"/>
    <x v="178"/>
    <x v="343"/>
    <x v="180"/>
    <x v="1"/>
    <x v="5"/>
  </r>
  <r>
    <x v="7"/>
    <x v="65"/>
    <x v="1012"/>
    <x v="64"/>
    <x v="334"/>
    <x v="179"/>
    <x v="320"/>
    <x v="179"/>
    <x v="331"/>
    <x v="180"/>
    <x v="323"/>
    <x v="178"/>
    <x v="343"/>
    <x v="180"/>
    <x v="5"/>
    <x v="63"/>
  </r>
  <r>
    <x v="7"/>
    <x v="83"/>
    <x v="1008"/>
    <x v="65"/>
    <x v="334"/>
    <x v="179"/>
    <x v="320"/>
    <x v="179"/>
    <x v="331"/>
    <x v="180"/>
    <x v="323"/>
    <x v="178"/>
    <x v="343"/>
    <x v="180"/>
    <x v="2"/>
    <x v="81"/>
  </r>
  <r>
    <x v="7"/>
    <x v="23"/>
    <x v="1004"/>
    <x v="66"/>
    <x v="334"/>
    <x v="179"/>
    <x v="320"/>
    <x v="179"/>
    <x v="331"/>
    <x v="180"/>
    <x v="323"/>
    <x v="178"/>
    <x v="343"/>
    <x v="180"/>
    <x v="2"/>
    <x v="16"/>
  </r>
  <r>
    <x v="7"/>
    <x v="30"/>
    <x v="1002"/>
    <x v="67"/>
    <x v="334"/>
    <x v="179"/>
    <x v="320"/>
    <x v="179"/>
    <x v="331"/>
    <x v="180"/>
    <x v="323"/>
    <x v="178"/>
    <x v="343"/>
    <x v="180"/>
    <x v="0"/>
    <x v="37"/>
  </r>
  <r>
    <x v="7"/>
    <x v="114"/>
    <x v="982"/>
    <x v="68"/>
    <x v="334"/>
    <x v="179"/>
    <x v="320"/>
    <x v="179"/>
    <x v="331"/>
    <x v="180"/>
    <x v="323"/>
    <x v="178"/>
    <x v="343"/>
    <x v="180"/>
    <x v="0"/>
    <x v="98"/>
  </r>
  <r>
    <x v="7"/>
    <x v="156"/>
    <x v="981"/>
    <x v="70"/>
    <x v="334"/>
    <x v="179"/>
    <x v="320"/>
    <x v="179"/>
    <x v="331"/>
    <x v="180"/>
    <x v="323"/>
    <x v="178"/>
    <x v="343"/>
    <x v="180"/>
    <x v="0"/>
    <x v="162"/>
  </r>
  <r>
    <x v="7"/>
    <x v="163"/>
    <x v="973"/>
    <x v="71"/>
    <x v="334"/>
    <x v="179"/>
    <x v="320"/>
    <x v="179"/>
    <x v="331"/>
    <x v="180"/>
    <x v="323"/>
    <x v="178"/>
    <x v="343"/>
    <x v="180"/>
    <x v="4"/>
    <x v="165"/>
  </r>
  <r>
    <x v="7"/>
    <x v="110"/>
    <x v="964"/>
    <x v="72"/>
    <x v="334"/>
    <x v="179"/>
    <x v="320"/>
    <x v="179"/>
    <x v="331"/>
    <x v="180"/>
    <x v="323"/>
    <x v="178"/>
    <x v="343"/>
    <x v="180"/>
    <x v="2"/>
    <x v="107"/>
  </r>
  <r>
    <x v="7"/>
    <x v="144"/>
    <x v="960"/>
    <x v="73"/>
    <x v="334"/>
    <x v="179"/>
    <x v="320"/>
    <x v="179"/>
    <x v="331"/>
    <x v="180"/>
    <x v="323"/>
    <x v="178"/>
    <x v="343"/>
    <x v="180"/>
    <x v="1"/>
    <x v="49"/>
  </r>
  <r>
    <x v="7"/>
    <x v="35"/>
    <x v="958"/>
    <x v="74"/>
    <x v="334"/>
    <x v="179"/>
    <x v="320"/>
    <x v="179"/>
    <x v="331"/>
    <x v="180"/>
    <x v="323"/>
    <x v="178"/>
    <x v="343"/>
    <x v="180"/>
    <x v="0"/>
    <x v="34"/>
  </r>
  <r>
    <x v="7"/>
    <x v="126"/>
    <x v="957"/>
    <x v="75"/>
    <x v="334"/>
    <x v="179"/>
    <x v="320"/>
    <x v="179"/>
    <x v="331"/>
    <x v="180"/>
    <x v="323"/>
    <x v="178"/>
    <x v="343"/>
    <x v="180"/>
    <x v="1"/>
    <x v="127"/>
  </r>
  <r>
    <x v="7"/>
    <x v="39"/>
    <x v="956"/>
    <x v="76"/>
    <x v="334"/>
    <x v="179"/>
    <x v="320"/>
    <x v="179"/>
    <x v="331"/>
    <x v="180"/>
    <x v="323"/>
    <x v="178"/>
    <x v="343"/>
    <x v="180"/>
    <x v="5"/>
    <x v="121"/>
  </r>
  <r>
    <x v="7"/>
    <x v="160"/>
    <x v="950"/>
    <x v="77"/>
    <x v="334"/>
    <x v="179"/>
    <x v="320"/>
    <x v="179"/>
    <x v="331"/>
    <x v="180"/>
    <x v="323"/>
    <x v="178"/>
    <x v="343"/>
    <x v="180"/>
    <x v="2"/>
    <x v="46"/>
  </r>
  <r>
    <x v="7"/>
    <x v="103"/>
    <x v="948"/>
    <x v="78"/>
    <x v="334"/>
    <x v="179"/>
    <x v="320"/>
    <x v="179"/>
    <x v="331"/>
    <x v="180"/>
    <x v="323"/>
    <x v="178"/>
    <x v="343"/>
    <x v="180"/>
    <x v="2"/>
    <x v="100"/>
  </r>
  <r>
    <x v="7"/>
    <x v="68"/>
    <x v="944"/>
    <x v="79"/>
    <x v="334"/>
    <x v="179"/>
    <x v="320"/>
    <x v="179"/>
    <x v="331"/>
    <x v="180"/>
    <x v="323"/>
    <x v="178"/>
    <x v="343"/>
    <x v="180"/>
    <x v="2"/>
    <x v="70"/>
  </r>
  <r>
    <x v="7"/>
    <x v="107"/>
    <x v="938"/>
    <x v="80"/>
    <x v="334"/>
    <x v="179"/>
    <x v="320"/>
    <x v="179"/>
    <x v="331"/>
    <x v="180"/>
    <x v="323"/>
    <x v="178"/>
    <x v="343"/>
    <x v="180"/>
    <x v="5"/>
    <x v="102"/>
  </r>
  <r>
    <x v="7"/>
    <x v="86"/>
    <x v="936"/>
    <x v="81"/>
    <x v="334"/>
    <x v="179"/>
    <x v="320"/>
    <x v="179"/>
    <x v="331"/>
    <x v="180"/>
    <x v="323"/>
    <x v="178"/>
    <x v="343"/>
    <x v="180"/>
    <x v="3"/>
    <x v="87"/>
  </r>
  <r>
    <x v="7"/>
    <x v="71"/>
    <x v="935"/>
    <x v="82"/>
    <x v="334"/>
    <x v="179"/>
    <x v="320"/>
    <x v="179"/>
    <x v="331"/>
    <x v="180"/>
    <x v="323"/>
    <x v="178"/>
    <x v="343"/>
    <x v="180"/>
    <x v="1"/>
    <x v="68"/>
  </r>
  <r>
    <x v="7"/>
    <x v="2"/>
    <x v="932"/>
    <x v="83"/>
    <x v="334"/>
    <x v="179"/>
    <x v="320"/>
    <x v="179"/>
    <x v="331"/>
    <x v="180"/>
    <x v="323"/>
    <x v="178"/>
    <x v="343"/>
    <x v="180"/>
    <x v="5"/>
    <x v="1"/>
  </r>
  <r>
    <x v="7"/>
    <x v="143"/>
    <x v="929"/>
    <x v="84"/>
    <x v="334"/>
    <x v="179"/>
    <x v="320"/>
    <x v="179"/>
    <x v="331"/>
    <x v="180"/>
    <x v="323"/>
    <x v="178"/>
    <x v="343"/>
    <x v="180"/>
    <x v="0"/>
    <x v="143"/>
  </r>
  <r>
    <x v="7"/>
    <x v="96"/>
    <x v="917"/>
    <x v="85"/>
    <x v="334"/>
    <x v="179"/>
    <x v="320"/>
    <x v="179"/>
    <x v="331"/>
    <x v="180"/>
    <x v="323"/>
    <x v="178"/>
    <x v="343"/>
    <x v="180"/>
    <x v="0"/>
    <x v="91"/>
  </r>
  <r>
    <x v="7"/>
    <x v="62"/>
    <x v="911"/>
    <x v="86"/>
    <x v="334"/>
    <x v="179"/>
    <x v="320"/>
    <x v="179"/>
    <x v="331"/>
    <x v="180"/>
    <x v="323"/>
    <x v="178"/>
    <x v="343"/>
    <x v="180"/>
    <x v="0"/>
    <x v="59"/>
  </r>
  <r>
    <x v="7"/>
    <x v="72"/>
    <x v="899"/>
    <x v="88"/>
    <x v="334"/>
    <x v="179"/>
    <x v="320"/>
    <x v="179"/>
    <x v="331"/>
    <x v="180"/>
    <x v="323"/>
    <x v="178"/>
    <x v="343"/>
    <x v="180"/>
    <x v="5"/>
    <x v="71"/>
  </r>
  <r>
    <x v="7"/>
    <x v="79"/>
    <x v="899"/>
    <x v="87"/>
    <x v="334"/>
    <x v="179"/>
    <x v="320"/>
    <x v="179"/>
    <x v="331"/>
    <x v="180"/>
    <x v="323"/>
    <x v="178"/>
    <x v="343"/>
    <x v="180"/>
    <x v="4"/>
    <x v="78"/>
  </r>
  <r>
    <x v="7"/>
    <x v="127"/>
    <x v="892"/>
    <x v="89"/>
    <x v="334"/>
    <x v="179"/>
    <x v="320"/>
    <x v="179"/>
    <x v="331"/>
    <x v="180"/>
    <x v="323"/>
    <x v="178"/>
    <x v="343"/>
    <x v="180"/>
    <x v="1"/>
    <x v="130"/>
  </r>
  <r>
    <x v="7"/>
    <x v="101"/>
    <x v="880"/>
    <x v="90"/>
    <x v="334"/>
    <x v="179"/>
    <x v="320"/>
    <x v="179"/>
    <x v="331"/>
    <x v="180"/>
    <x v="323"/>
    <x v="178"/>
    <x v="343"/>
    <x v="180"/>
    <x v="3"/>
    <x v="106"/>
  </r>
  <r>
    <x v="7"/>
    <x v="105"/>
    <x v="873"/>
    <x v="91"/>
    <x v="334"/>
    <x v="179"/>
    <x v="320"/>
    <x v="179"/>
    <x v="331"/>
    <x v="180"/>
    <x v="323"/>
    <x v="178"/>
    <x v="343"/>
    <x v="180"/>
    <x v="5"/>
    <x v="120"/>
  </r>
  <r>
    <x v="7"/>
    <x v="146"/>
    <x v="859"/>
    <x v="92"/>
    <x v="334"/>
    <x v="179"/>
    <x v="320"/>
    <x v="179"/>
    <x v="331"/>
    <x v="180"/>
    <x v="323"/>
    <x v="178"/>
    <x v="343"/>
    <x v="180"/>
    <x v="5"/>
    <x v="141"/>
  </r>
  <r>
    <x v="7"/>
    <x v="63"/>
    <x v="835"/>
    <x v="93"/>
    <x v="334"/>
    <x v="179"/>
    <x v="320"/>
    <x v="179"/>
    <x v="331"/>
    <x v="180"/>
    <x v="323"/>
    <x v="178"/>
    <x v="343"/>
    <x v="180"/>
    <x v="0"/>
    <x v="66"/>
  </r>
  <r>
    <x v="7"/>
    <x v="92"/>
    <x v="828"/>
    <x v="94"/>
    <x v="334"/>
    <x v="179"/>
    <x v="320"/>
    <x v="179"/>
    <x v="331"/>
    <x v="180"/>
    <x v="323"/>
    <x v="178"/>
    <x v="343"/>
    <x v="180"/>
    <x v="0"/>
    <x v="92"/>
  </r>
  <r>
    <x v="7"/>
    <x v="168"/>
    <x v="816"/>
    <x v="95"/>
    <x v="334"/>
    <x v="179"/>
    <x v="320"/>
    <x v="179"/>
    <x v="331"/>
    <x v="180"/>
    <x v="323"/>
    <x v="178"/>
    <x v="343"/>
    <x v="180"/>
    <x v="3"/>
    <x v="169"/>
  </r>
  <r>
    <x v="7"/>
    <x v="112"/>
    <x v="815"/>
    <x v="96"/>
    <x v="334"/>
    <x v="179"/>
    <x v="320"/>
    <x v="179"/>
    <x v="331"/>
    <x v="180"/>
    <x v="323"/>
    <x v="178"/>
    <x v="343"/>
    <x v="180"/>
    <x v="0"/>
    <x v="103"/>
  </r>
  <r>
    <x v="7"/>
    <x v="48"/>
    <x v="810"/>
    <x v="97"/>
    <x v="334"/>
    <x v="179"/>
    <x v="320"/>
    <x v="179"/>
    <x v="331"/>
    <x v="180"/>
    <x v="323"/>
    <x v="178"/>
    <x v="343"/>
    <x v="180"/>
    <x v="1"/>
    <x v="47"/>
  </r>
  <r>
    <x v="7"/>
    <x v="53"/>
    <x v="799"/>
    <x v="98"/>
    <x v="334"/>
    <x v="179"/>
    <x v="320"/>
    <x v="179"/>
    <x v="331"/>
    <x v="180"/>
    <x v="323"/>
    <x v="178"/>
    <x v="343"/>
    <x v="180"/>
    <x v="0"/>
    <x v="54"/>
  </r>
  <r>
    <x v="7"/>
    <x v="133"/>
    <x v="792"/>
    <x v="99"/>
    <x v="334"/>
    <x v="179"/>
    <x v="320"/>
    <x v="179"/>
    <x v="331"/>
    <x v="180"/>
    <x v="323"/>
    <x v="178"/>
    <x v="343"/>
    <x v="180"/>
    <x v="1"/>
    <x v="129"/>
  </r>
  <r>
    <x v="7"/>
    <x v="115"/>
    <x v="786"/>
    <x v="100"/>
    <x v="334"/>
    <x v="179"/>
    <x v="320"/>
    <x v="179"/>
    <x v="331"/>
    <x v="180"/>
    <x v="323"/>
    <x v="178"/>
    <x v="343"/>
    <x v="180"/>
    <x v="2"/>
    <x v="99"/>
  </r>
  <r>
    <x v="7"/>
    <x v="91"/>
    <x v="782"/>
    <x v="101"/>
    <x v="334"/>
    <x v="179"/>
    <x v="320"/>
    <x v="179"/>
    <x v="331"/>
    <x v="180"/>
    <x v="323"/>
    <x v="178"/>
    <x v="343"/>
    <x v="180"/>
    <x v="4"/>
    <x v="90"/>
  </r>
  <r>
    <x v="7"/>
    <x v="85"/>
    <x v="766"/>
    <x v="102"/>
    <x v="334"/>
    <x v="179"/>
    <x v="320"/>
    <x v="179"/>
    <x v="331"/>
    <x v="180"/>
    <x v="323"/>
    <x v="178"/>
    <x v="343"/>
    <x v="180"/>
    <x v="0"/>
    <x v="84"/>
  </r>
  <r>
    <x v="7"/>
    <x v="111"/>
    <x v="764"/>
    <x v="103"/>
    <x v="334"/>
    <x v="179"/>
    <x v="320"/>
    <x v="179"/>
    <x v="331"/>
    <x v="180"/>
    <x v="323"/>
    <x v="178"/>
    <x v="343"/>
    <x v="180"/>
    <x v="0"/>
    <x v="110"/>
  </r>
  <r>
    <x v="7"/>
    <x v="109"/>
    <x v="763"/>
    <x v="104"/>
    <x v="334"/>
    <x v="179"/>
    <x v="320"/>
    <x v="179"/>
    <x v="331"/>
    <x v="180"/>
    <x v="323"/>
    <x v="178"/>
    <x v="343"/>
    <x v="180"/>
    <x v="5"/>
    <x v="108"/>
  </r>
  <r>
    <x v="7"/>
    <x v="1"/>
    <x v="759"/>
    <x v="105"/>
    <x v="334"/>
    <x v="179"/>
    <x v="320"/>
    <x v="179"/>
    <x v="331"/>
    <x v="180"/>
    <x v="323"/>
    <x v="178"/>
    <x v="343"/>
    <x v="180"/>
    <x v="0"/>
    <x v="4"/>
  </r>
  <r>
    <x v="7"/>
    <x v="21"/>
    <x v="756"/>
    <x v="106"/>
    <x v="334"/>
    <x v="179"/>
    <x v="320"/>
    <x v="179"/>
    <x v="331"/>
    <x v="180"/>
    <x v="323"/>
    <x v="178"/>
    <x v="343"/>
    <x v="180"/>
    <x v="1"/>
    <x v="20"/>
  </r>
  <r>
    <x v="7"/>
    <x v="106"/>
    <x v="751"/>
    <x v="107"/>
    <x v="334"/>
    <x v="179"/>
    <x v="320"/>
    <x v="179"/>
    <x v="331"/>
    <x v="180"/>
    <x v="323"/>
    <x v="178"/>
    <x v="343"/>
    <x v="180"/>
    <x v="0"/>
    <x v="101"/>
  </r>
  <r>
    <x v="7"/>
    <x v="89"/>
    <x v="747"/>
    <x v="108"/>
    <x v="334"/>
    <x v="179"/>
    <x v="320"/>
    <x v="179"/>
    <x v="331"/>
    <x v="180"/>
    <x v="323"/>
    <x v="178"/>
    <x v="343"/>
    <x v="180"/>
    <x v="4"/>
    <x v="86"/>
  </r>
  <r>
    <x v="7"/>
    <x v="61"/>
    <x v="744"/>
    <x v="109"/>
    <x v="334"/>
    <x v="179"/>
    <x v="320"/>
    <x v="179"/>
    <x v="331"/>
    <x v="180"/>
    <x v="323"/>
    <x v="178"/>
    <x v="343"/>
    <x v="180"/>
    <x v="0"/>
    <x v="65"/>
  </r>
  <r>
    <x v="7"/>
    <x v="15"/>
    <x v="727"/>
    <x v="110"/>
    <x v="334"/>
    <x v="179"/>
    <x v="320"/>
    <x v="179"/>
    <x v="331"/>
    <x v="180"/>
    <x v="323"/>
    <x v="178"/>
    <x v="343"/>
    <x v="180"/>
    <x v="5"/>
    <x v="22"/>
  </r>
  <r>
    <x v="7"/>
    <x v="122"/>
    <x v="725"/>
    <x v="111"/>
    <x v="334"/>
    <x v="179"/>
    <x v="320"/>
    <x v="179"/>
    <x v="331"/>
    <x v="180"/>
    <x v="323"/>
    <x v="178"/>
    <x v="343"/>
    <x v="180"/>
    <x v="2"/>
    <x v="113"/>
  </r>
  <r>
    <x v="7"/>
    <x v="12"/>
    <x v="724"/>
    <x v="112"/>
    <x v="334"/>
    <x v="179"/>
    <x v="320"/>
    <x v="179"/>
    <x v="331"/>
    <x v="180"/>
    <x v="323"/>
    <x v="178"/>
    <x v="343"/>
    <x v="180"/>
    <x v="0"/>
    <x v="15"/>
  </r>
  <r>
    <x v="7"/>
    <x v="20"/>
    <x v="718"/>
    <x v="113"/>
    <x v="334"/>
    <x v="179"/>
    <x v="320"/>
    <x v="179"/>
    <x v="331"/>
    <x v="180"/>
    <x v="323"/>
    <x v="178"/>
    <x v="343"/>
    <x v="180"/>
    <x v="1"/>
    <x v="17"/>
  </r>
  <r>
    <x v="7"/>
    <x v="118"/>
    <x v="709"/>
    <x v="114"/>
    <x v="334"/>
    <x v="179"/>
    <x v="320"/>
    <x v="179"/>
    <x v="331"/>
    <x v="180"/>
    <x v="323"/>
    <x v="178"/>
    <x v="343"/>
    <x v="180"/>
    <x v="0"/>
    <x v="118"/>
  </r>
  <r>
    <x v="7"/>
    <x v="66"/>
    <x v="705"/>
    <x v="115"/>
    <x v="334"/>
    <x v="179"/>
    <x v="320"/>
    <x v="179"/>
    <x v="331"/>
    <x v="180"/>
    <x v="323"/>
    <x v="178"/>
    <x v="343"/>
    <x v="180"/>
    <x v="1"/>
    <x v="64"/>
  </r>
  <r>
    <x v="7"/>
    <x v="119"/>
    <x v="703"/>
    <x v="116"/>
    <x v="334"/>
    <x v="179"/>
    <x v="320"/>
    <x v="179"/>
    <x v="331"/>
    <x v="180"/>
    <x v="323"/>
    <x v="178"/>
    <x v="343"/>
    <x v="180"/>
    <x v="1"/>
    <x v="116"/>
  </r>
  <r>
    <x v="7"/>
    <x v="33"/>
    <x v="677"/>
    <x v="117"/>
    <x v="334"/>
    <x v="179"/>
    <x v="320"/>
    <x v="179"/>
    <x v="331"/>
    <x v="180"/>
    <x v="323"/>
    <x v="178"/>
    <x v="343"/>
    <x v="180"/>
    <x v="0"/>
    <x v="35"/>
  </r>
  <r>
    <x v="7"/>
    <x v="73"/>
    <x v="667"/>
    <x v="118"/>
    <x v="334"/>
    <x v="179"/>
    <x v="320"/>
    <x v="179"/>
    <x v="331"/>
    <x v="180"/>
    <x v="323"/>
    <x v="178"/>
    <x v="343"/>
    <x v="180"/>
    <x v="2"/>
    <x v="74"/>
  </r>
  <r>
    <x v="7"/>
    <x v="178"/>
    <x v="663"/>
    <x v="119"/>
    <x v="334"/>
    <x v="179"/>
    <x v="320"/>
    <x v="179"/>
    <x v="331"/>
    <x v="180"/>
    <x v="323"/>
    <x v="178"/>
    <x v="343"/>
    <x v="180"/>
    <x v="0"/>
    <x v="178"/>
  </r>
  <r>
    <x v="7"/>
    <x v="57"/>
    <x v="657"/>
    <x v="120"/>
    <x v="334"/>
    <x v="179"/>
    <x v="320"/>
    <x v="179"/>
    <x v="331"/>
    <x v="180"/>
    <x v="323"/>
    <x v="178"/>
    <x v="343"/>
    <x v="180"/>
    <x v="0"/>
    <x v="58"/>
  </r>
  <r>
    <x v="7"/>
    <x v="0"/>
    <x v="645"/>
    <x v="121"/>
    <x v="334"/>
    <x v="179"/>
    <x v="320"/>
    <x v="179"/>
    <x v="331"/>
    <x v="180"/>
    <x v="323"/>
    <x v="178"/>
    <x v="343"/>
    <x v="180"/>
    <x v="2"/>
    <x v="0"/>
  </r>
  <r>
    <x v="7"/>
    <x v="155"/>
    <x v="595"/>
    <x v="122"/>
    <x v="334"/>
    <x v="179"/>
    <x v="320"/>
    <x v="179"/>
    <x v="331"/>
    <x v="180"/>
    <x v="323"/>
    <x v="178"/>
    <x v="343"/>
    <x v="180"/>
    <x v="0"/>
    <x v="30"/>
  </r>
  <r>
    <x v="7"/>
    <x v="166"/>
    <x v="578"/>
    <x v="123"/>
    <x v="334"/>
    <x v="179"/>
    <x v="320"/>
    <x v="179"/>
    <x v="331"/>
    <x v="180"/>
    <x v="323"/>
    <x v="178"/>
    <x v="343"/>
    <x v="180"/>
    <x v="0"/>
    <x v="160"/>
  </r>
  <r>
    <x v="7"/>
    <x v="167"/>
    <x v="553"/>
    <x v="124"/>
    <x v="334"/>
    <x v="179"/>
    <x v="320"/>
    <x v="179"/>
    <x v="331"/>
    <x v="180"/>
    <x v="323"/>
    <x v="178"/>
    <x v="343"/>
    <x v="180"/>
    <x v="0"/>
    <x v="168"/>
  </r>
  <r>
    <x v="7"/>
    <x v="179"/>
    <x v="553"/>
    <x v="125"/>
    <x v="334"/>
    <x v="179"/>
    <x v="320"/>
    <x v="179"/>
    <x v="331"/>
    <x v="180"/>
    <x v="323"/>
    <x v="178"/>
    <x v="343"/>
    <x v="180"/>
    <x v="0"/>
    <x v="179"/>
  </r>
  <r>
    <x v="7"/>
    <x v="95"/>
    <x v="524"/>
    <x v="126"/>
    <x v="334"/>
    <x v="179"/>
    <x v="320"/>
    <x v="179"/>
    <x v="331"/>
    <x v="180"/>
    <x v="323"/>
    <x v="178"/>
    <x v="343"/>
    <x v="180"/>
    <x v="2"/>
    <x v="152"/>
  </r>
  <r>
    <x v="7"/>
    <x v="82"/>
    <x v="520"/>
    <x v="127"/>
    <x v="334"/>
    <x v="179"/>
    <x v="320"/>
    <x v="179"/>
    <x v="331"/>
    <x v="180"/>
    <x v="323"/>
    <x v="178"/>
    <x v="343"/>
    <x v="180"/>
    <x v="4"/>
    <x v="82"/>
  </r>
  <r>
    <x v="7"/>
    <x v="135"/>
    <x v="512"/>
    <x v="128"/>
    <x v="334"/>
    <x v="179"/>
    <x v="320"/>
    <x v="179"/>
    <x v="331"/>
    <x v="180"/>
    <x v="323"/>
    <x v="178"/>
    <x v="343"/>
    <x v="180"/>
    <x v="4"/>
    <x v="134"/>
  </r>
  <r>
    <x v="7"/>
    <x v="34"/>
    <x v="506"/>
    <x v="129"/>
    <x v="334"/>
    <x v="179"/>
    <x v="320"/>
    <x v="179"/>
    <x v="331"/>
    <x v="180"/>
    <x v="323"/>
    <x v="178"/>
    <x v="343"/>
    <x v="180"/>
    <x v="1"/>
    <x v="33"/>
  </r>
  <r>
    <x v="7"/>
    <x v="4"/>
    <x v="505"/>
    <x v="130"/>
    <x v="334"/>
    <x v="179"/>
    <x v="320"/>
    <x v="179"/>
    <x v="331"/>
    <x v="180"/>
    <x v="323"/>
    <x v="178"/>
    <x v="343"/>
    <x v="180"/>
    <x v="4"/>
    <x v="170"/>
  </r>
  <r>
    <x v="7"/>
    <x v="25"/>
    <x v="500"/>
    <x v="131"/>
    <x v="334"/>
    <x v="179"/>
    <x v="320"/>
    <x v="179"/>
    <x v="331"/>
    <x v="180"/>
    <x v="323"/>
    <x v="178"/>
    <x v="343"/>
    <x v="180"/>
    <x v="0"/>
    <x v="29"/>
  </r>
  <r>
    <x v="7"/>
    <x v="100"/>
    <x v="499"/>
    <x v="132"/>
    <x v="334"/>
    <x v="179"/>
    <x v="320"/>
    <x v="179"/>
    <x v="331"/>
    <x v="180"/>
    <x v="323"/>
    <x v="178"/>
    <x v="343"/>
    <x v="180"/>
    <x v="4"/>
    <x v="109"/>
  </r>
  <r>
    <x v="7"/>
    <x v="31"/>
    <x v="482"/>
    <x v="133"/>
    <x v="334"/>
    <x v="179"/>
    <x v="320"/>
    <x v="179"/>
    <x v="331"/>
    <x v="180"/>
    <x v="323"/>
    <x v="178"/>
    <x v="343"/>
    <x v="180"/>
    <x v="0"/>
    <x v="27"/>
  </r>
  <r>
    <x v="7"/>
    <x v="124"/>
    <x v="477"/>
    <x v="134"/>
    <x v="334"/>
    <x v="179"/>
    <x v="320"/>
    <x v="179"/>
    <x v="331"/>
    <x v="180"/>
    <x v="323"/>
    <x v="178"/>
    <x v="343"/>
    <x v="180"/>
    <x v="4"/>
    <x v="124"/>
  </r>
  <r>
    <x v="7"/>
    <x v="128"/>
    <x v="475"/>
    <x v="135"/>
    <x v="334"/>
    <x v="179"/>
    <x v="320"/>
    <x v="179"/>
    <x v="331"/>
    <x v="180"/>
    <x v="323"/>
    <x v="178"/>
    <x v="343"/>
    <x v="180"/>
    <x v="2"/>
    <x v="131"/>
  </r>
  <r>
    <x v="7"/>
    <x v="134"/>
    <x v="460"/>
    <x v="136"/>
    <x v="334"/>
    <x v="179"/>
    <x v="320"/>
    <x v="179"/>
    <x v="331"/>
    <x v="180"/>
    <x v="323"/>
    <x v="178"/>
    <x v="343"/>
    <x v="180"/>
    <x v="4"/>
    <x v="126"/>
  </r>
  <r>
    <x v="7"/>
    <x v="147"/>
    <x v="449"/>
    <x v="137"/>
    <x v="334"/>
    <x v="179"/>
    <x v="320"/>
    <x v="179"/>
    <x v="331"/>
    <x v="180"/>
    <x v="323"/>
    <x v="178"/>
    <x v="343"/>
    <x v="180"/>
    <x v="0"/>
    <x v="150"/>
  </r>
  <r>
    <x v="7"/>
    <x v="108"/>
    <x v="436"/>
    <x v="138"/>
    <x v="334"/>
    <x v="179"/>
    <x v="320"/>
    <x v="179"/>
    <x v="331"/>
    <x v="180"/>
    <x v="323"/>
    <x v="178"/>
    <x v="343"/>
    <x v="180"/>
    <x v="2"/>
    <x v="111"/>
  </r>
  <r>
    <x v="7"/>
    <x v="157"/>
    <x v="432"/>
    <x v="139"/>
    <x v="334"/>
    <x v="179"/>
    <x v="320"/>
    <x v="179"/>
    <x v="331"/>
    <x v="180"/>
    <x v="323"/>
    <x v="178"/>
    <x v="343"/>
    <x v="180"/>
    <x v="2"/>
    <x v="161"/>
  </r>
  <r>
    <x v="7"/>
    <x v="152"/>
    <x v="426"/>
    <x v="140"/>
    <x v="334"/>
    <x v="179"/>
    <x v="320"/>
    <x v="179"/>
    <x v="331"/>
    <x v="180"/>
    <x v="323"/>
    <x v="178"/>
    <x v="343"/>
    <x v="180"/>
    <x v="0"/>
    <x v="53"/>
  </r>
  <r>
    <x v="7"/>
    <x v="74"/>
    <x v="421"/>
    <x v="141"/>
    <x v="334"/>
    <x v="179"/>
    <x v="320"/>
    <x v="179"/>
    <x v="331"/>
    <x v="180"/>
    <x v="323"/>
    <x v="178"/>
    <x v="343"/>
    <x v="180"/>
    <x v="2"/>
    <x v="73"/>
  </r>
  <r>
    <x v="7"/>
    <x v="104"/>
    <x v="419"/>
    <x v="142"/>
    <x v="334"/>
    <x v="179"/>
    <x v="320"/>
    <x v="179"/>
    <x v="331"/>
    <x v="180"/>
    <x v="323"/>
    <x v="178"/>
    <x v="343"/>
    <x v="180"/>
    <x v="1"/>
    <x v="105"/>
  </r>
  <r>
    <x v="7"/>
    <x v="87"/>
    <x v="418"/>
    <x v="143"/>
    <x v="334"/>
    <x v="179"/>
    <x v="320"/>
    <x v="179"/>
    <x v="331"/>
    <x v="180"/>
    <x v="323"/>
    <x v="178"/>
    <x v="343"/>
    <x v="180"/>
    <x v="2"/>
    <x v="26"/>
  </r>
  <r>
    <x v="7"/>
    <x v="47"/>
    <x v="416"/>
    <x v="145"/>
    <x v="334"/>
    <x v="179"/>
    <x v="320"/>
    <x v="179"/>
    <x v="331"/>
    <x v="180"/>
    <x v="323"/>
    <x v="178"/>
    <x v="343"/>
    <x v="180"/>
    <x v="4"/>
    <x v="2"/>
  </r>
  <r>
    <x v="7"/>
    <x v="125"/>
    <x v="416"/>
    <x v="144"/>
    <x v="334"/>
    <x v="179"/>
    <x v="320"/>
    <x v="179"/>
    <x v="331"/>
    <x v="180"/>
    <x v="323"/>
    <x v="178"/>
    <x v="343"/>
    <x v="180"/>
    <x v="2"/>
    <x v="125"/>
  </r>
  <r>
    <x v="7"/>
    <x v="172"/>
    <x v="413"/>
    <x v="146"/>
    <x v="334"/>
    <x v="179"/>
    <x v="320"/>
    <x v="179"/>
    <x v="331"/>
    <x v="180"/>
    <x v="323"/>
    <x v="178"/>
    <x v="343"/>
    <x v="180"/>
    <x v="1"/>
    <x v="175"/>
  </r>
  <r>
    <x v="7"/>
    <x v="69"/>
    <x v="372"/>
    <x v="147"/>
    <x v="334"/>
    <x v="179"/>
    <x v="320"/>
    <x v="179"/>
    <x v="331"/>
    <x v="180"/>
    <x v="323"/>
    <x v="178"/>
    <x v="343"/>
    <x v="180"/>
    <x v="1"/>
    <x v="69"/>
  </r>
  <r>
    <x v="7"/>
    <x v="137"/>
    <x v="359"/>
    <x v="148"/>
    <x v="334"/>
    <x v="179"/>
    <x v="320"/>
    <x v="179"/>
    <x v="331"/>
    <x v="180"/>
    <x v="323"/>
    <x v="178"/>
    <x v="343"/>
    <x v="180"/>
    <x v="3"/>
    <x v="136"/>
  </r>
  <r>
    <x v="7"/>
    <x v="32"/>
    <x v="356"/>
    <x v="149"/>
    <x v="334"/>
    <x v="179"/>
    <x v="320"/>
    <x v="179"/>
    <x v="331"/>
    <x v="180"/>
    <x v="323"/>
    <x v="178"/>
    <x v="343"/>
    <x v="180"/>
    <x v="0"/>
    <x v="45"/>
  </r>
  <r>
    <x v="7"/>
    <x v="14"/>
    <x v="352"/>
    <x v="150"/>
    <x v="334"/>
    <x v="179"/>
    <x v="320"/>
    <x v="179"/>
    <x v="331"/>
    <x v="180"/>
    <x v="323"/>
    <x v="178"/>
    <x v="343"/>
    <x v="180"/>
    <x v="2"/>
    <x v="11"/>
  </r>
  <r>
    <x v="7"/>
    <x v="22"/>
    <x v="347"/>
    <x v="151"/>
    <x v="334"/>
    <x v="179"/>
    <x v="320"/>
    <x v="179"/>
    <x v="331"/>
    <x v="180"/>
    <x v="323"/>
    <x v="178"/>
    <x v="343"/>
    <x v="180"/>
    <x v="2"/>
    <x v="21"/>
  </r>
  <r>
    <x v="7"/>
    <x v="18"/>
    <x v="345"/>
    <x v="152"/>
    <x v="334"/>
    <x v="179"/>
    <x v="320"/>
    <x v="179"/>
    <x v="331"/>
    <x v="180"/>
    <x v="323"/>
    <x v="178"/>
    <x v="343"/>
    <x v="180"/>
    <x v="3"/>
    <x v="12"/>
  </r>
  <r>
    <x v="7"/>
    <x v="164"/>
    <x v="339"/>
    <x v="153"/>
    <x v="334"/>
    <x v="179"/>
    <x v="320"/>
    <x v="179"/>
    <x v="331"/>
    <x v="180"/>
    <x v="323"/>
    <x v="178"/>
    <x v="343"/>
    <x v="180"/>
    <x v="3"/>
    <x v="166"/>
  </r>
  <r>
    <x v="7"/>
    <x v="138"/>
    <x v="331"/>
    <x v="154"/>
    <x v="334"/>
    <x v="179"/>
    <x v="320"/>
    <x v="179"/>
    <x v="331"/>
    <x v="180"/>
    <x v="323"/>
    <x v="178"/>
    <x v="343"/>
    <x v="180"/>
    <x v="0"/>
    <x v="137"/>
  </r>
  <r>
    <x v="7"/>
    <x v="171"/>
    <x v="283"/>
    <x v="155"/>
    <x v="334"/>
    <x v="179"/>
    <x v="320"/>
    <x v="179"/>
    <x v="331"/>
    <x v="180"/>
    <x v="323"/>
    <x v="178"/>
    <x v="343"/>
    <x v="180"/>
    <x v="3"/>
    <x v="174"/>
  </r>
  <r>
    <x v="7"/>
    <x v="84"/>
    <x v="267"/>
    <x v="156"/>
    <x v="334"/>
    <x v="179"/>
    <x v="320"/>
    <x v="179"/>
    <x v="331"/>
    <x v="180"/>
    <x v="323"/>
    <x v="178"/>
    <x v="343"/>
    <x v="180"/>
    <x v="3"/>
    <x v="83"/>
  </r>
  <r>
    <x v="7"/>
    <x v="142"/>
    <x v="245"/>
    <x v="157"/>
    <x v="334"/>
    <x v="179"/>
    <x v="320"/>
    <x v="179"/>
    <x v="331"/>
    <x v="180"/>
    <x v="323"/>
    <x v="178"/>
    <x v="343"/>
    <x v="180"/>
    <x v="2"/>
    <x v="144"/>
  </r>
  <r>
    <x v="7"/>
    <x v="10"/>
    <x v="243"/>
    <x v="159"/>
    <x v="334"/>
    <x v="179"/>
    <x v="320"/>
    <x v="179"/>
    <x v="331"/>
    <x v="180"/>
    <x v="323"/>
    <x v="178"/>
    <x v="343"/>
    <x v="180"/>
    <x v="0"/>
    <x v="24"/>
  </r>
  <r>
    <x v="7"/>
    <x v="140"/>
    <x v="243"/>
    <x v="158"/>
    <x v="334"/>
    <x v="179"/>
    <x v="320"/>
    <x v="179"/>
    <x v="331"/>
    <x v="180"/>
    <x v="323"/>
    <x v="178"/>
    <x v="343"/>
    <x v="180"/>
    <x v="0"/>
    <x v="153"/>
  </r>
  <r>
    <x v="7"/>
    <x v="158"/>
    <x v="242"/>
    <x v="160"/>
    <x v="334"/>
    <x v="179"/>
    <x v="320"/>
    <x v="179"/>
    <x v="331"/>
    <x v="180"/>
    <x v="323"/>
    <x v="178"/>
    <x v="343"/>
    <x v="180"/>
    <x v="3"/>
    <x v="159"/>
  </r>
  <r>
    <x v="7"/>
    <x v="77"/>
    <x v="241"/>
    <x v="161"/>
    <x v="334"/>
    <x v="179"/>
    <x v="320"/>
    <x v="179"/>
    <x v="331"/>
    <x v="180"/>
    <x v="323"/>
    <x v="178"/>
    <x v="343"/>
    <x v="180"/>
    <x v="4"/>
    <x v="76"/>
  </r>
  <r>
    <x v="7"/>
    <x v="145"/>
    <x v="240"/>
    <x v="162"/>
    <x v="334"/>
    <x v="179"/>
    <x v="320"/>
    <x v="179"/>
    <x v="331"/>
    <x v="180"/>
    <x v="323"/>
    <x v="178"/>
    <x v="343"/>
    <x v="180"/>
    <x v="0"/>
    <x v="147"/>
  </r>
  <r>
    <x v="7"/>
    <x v="93"/>
    <x v="231"/>
    <x v="163"/>
    <x v="334"/>
    <x v="179"/>
    <x v="320"/>
    <x v="179"/>
    <x v="331"/>
    <x v="180"/>
    <x v="323"/>
    <x v="178"/>
    <x v="343"/>
    <x v="180"/>
    <x v="4"/>
    <x v="93"/>
  </r>
  <r>
    <x v="7"/>
    <x v="64"/>
    <x v="223"/>
    <x v="164"/>
    <x v="334"/>
    <x v="179"/>
    <x v="320"/>
    <x v="179"/>
    <x v="331"/>
    <x v="180"/>
    <x v="323"/>
    <x v="178"/>
    <x v="343"/>
    <x v="180"/>
    <x v="0"/>
    <x v="50"/>
  </r>
  <r>
    <x v="7"/>
    <x v="49"/>
    <x v="213"/>
    <x v="165"/>
    <x v="334"/>
    <x v="179"/>
    <x v="320"/>
    <x v="179"/>
    <x v="331"/>
    <x v="180"/>
    <x v="323"/>
    <x v="178"/>
    <x v="343"/>
    <x v="180"/>
    <x v="4"/>
    <x v="48"/>
  </r>
  <r>
    <x v="7"/>
    <x v="176"/>
    <x v="201"/>
    <x v="166"/>
    <x v="334"/>
    <x v="179"/>
    <x v="320"/>
    <x v="179"/>
    <x v="331"/>
    <x v="180"/>
    <x v="323"/>
    <x v="178"/>
    <x v="343"/>
    <x v="180"/>
    <x v="4"/>
    <x v="177"/>
  </r>
  <r>
    <x v="7"/>
    <x v="9"/>
    <x v="195"/>
    <x v="167"/>
    <x v="334"/>
    <x v="179"/>
    <x v="320"/>
    <x v="179"/>
    <x v="331"/>
    <x v="180"/>
    <x v="323"/>
    <x v="178"/>
    <x v="343"/>
    <x v="180"/>
    <x v="3"/>
    <x v="9"/>
  </r>
  <r>
    <x v="7"/>
    <x v="16"/>
    <x v="179"/>
    <x v="168"/>
    <x v="334"/>
    <x v="179"/>
    <x v="320"/>
    <x v="179"/>
    <x v="331"/>
    <x v="180"/>
    <x v="323"/>
    <x v="178"/>
    <x v="343"/>
    <x v="180"/>
    <x v="4"/>
    <x v="10"/>
  </r>
  <r>
    <x v="7"/>
    <x v="139"/>
    <x v="158"/>
    <x v="169"/>
    <x v="334"/>
    <x v="179"/>
    <x v="320"/>
    <x v="179"/>
    <x v="331"/>
    <x v="180"/>
    <x v="323"/>
    <x v="178"/>
    <x v="343"/>
    <x v="180"/>
    <x v="4"/>
    <x v="139"/>
  </r>
  <r>
    <x v="7"/>
    <x v="40"/>
    <x v="143"/>
    <x v="170"/>
    <x v="334"/>
    <x v="179"/>
    <x v="320"/>
    <x v="179"/>
    <x v="331"/>
    <x v="180"/>
    <x v="323"/>
    <x v="178"/>
    <x v="343"/>
    <x v="180"/>
    <x v="1"/>
    <x v="39"/>
  </r>
  <r>
    <x v="7"/>
    <x v="90"/>
    <x v="138"/>
    <x v="171"/>
    <x v="334"/>
    <x v="179"/>
    <x v="320"/>
    <x v="179"/>
    <x v="331"/>
    <x v="180"/>
    <x v="323"/>
    <x v="178"/>
    <x v="343"/>
    <x v="180"/>
    <x v="2"/>
    <x v="88"/>
  </r>
  <r>
    <x v="7"/>
    <x v="76"/>
    <x v="134"/>
    <x v="172"/>
    <x v="334"/>
    <x v="179"/>
    <x v="320"/>
    <x v="179"/>
    <x v="331"/>
    <x v="180"/>
    <x v="323"/>
    <x v="178"/>
    <x v="343"/>
    <x v="180"/>
    <x v="4"/>
    <x v="75"/>
  </r>
  <r>
    <x v="7"/>
    <x v="154"/>
    <x v="67"/>
    <x v="173"/>
    <x v="334"/>
    <x v="179"/>
    <x v="320"/>
    <x v="179"/>
    <x v="331"/>
    <x v="180"/>
    <x v="323"/>
    <x v="178"/>
    <x v="343"/>
    <x v="180"/>
    <x v="4"/>
    <x v="157"/>
  </r>
  <r>
    <x v="7"/>
    <x v="173"/>
    <x v="51"/>
    <x v="174"/>
    <x v="334"/>
    <x v="179"/>
    <x v="320"/>
    <x v="179"/>
    <x v="331"/>
    <x v="180"/>
    <x v="323"/>
    <x v="178"/>
    <x v="343"/>
    <x v="180"/>
    <x v="2"/>
    <x v="176"/>
  </r>
  <r>
    <x v="7"/>
    <x v="44"/>
    <x v="43"/>
    <x v="175"/>
    <x v="334"/>
    <x v="179"/>
    <x v="320"/>
    <x v="179"/>
    <x v="331"/>
    <x v="180"/>
    <x v="323"/>
    <x v="178"/>
    <x v="343"/>
    <x v="180"/>
    <x v="0"/>
    <x v="43"/>
  </r>
  <r>
    <x v="7"/>
    <x v="29"/>
    <x v="34"/>
    <x v="176"/>
    <x v="334"/>
    <x v="179"/>
    <x v="320"/>
    <x v="179"/>
    <x v="331"/>
    <x v="180"/>
    <x v="323"/>
    <x v="178"/>
    <x v="343"/>
    <x v="180"/>
    <x v="2"/>
    <x v="32"/>
  </r>
  <r>
    <x v="7"/>
    <x v="50"/>
    <x v="13"/>
    <x v="177"/>
    <x v="334"/>
    <x v="179"/>
    <x v="320"/>
    <x v="179"/>
    <x v="331"/>
    <x v="180"/>
    <x v="323"/>
    <x v="178"/>
    <x v="343"/>
    <x v="180"/>
    <x v="0"/>
    <x v="51"/>
  </r>
  <r>
    <x v="7"/>
    <x v="159"/>
    <x v="3"/>
    <x v="178"/>
    <x v="334"/>
    <x v="179"/>
    <x v="320"/>
    <x v="179"/>
    <x v="331"/>
    <x v="180"/>
    <x v="323"/>
    <x v="178"/>
    <x v="343"/>
    <x v="180"/>
    <x v="3"/>
    <x v="167"/>
  </r>
  <r>
    <x v="7"/>
    <x v="131"/>
    <x v="2"/>
    <x v="179"/>
    <x v="334"/>
    <x v="179"/>
    <x v="320"/>
    <x v="179"/>
    <x v="331"/>
    <x v="180"/>
    <x v="323"/>
    <x v="178"/>
    <x v="343"/>
    <x v="180"/>
    <x v="2"/>
    <x v="119"/>
  </r>
  <r>
    <x v="6"/>
    <x v="121"/>
    <x v="1581"/>
    <x v="0"/>
    <x v="334"/>
    <x v="179"/>
    <x v="320"/>
    <x v="179"/>
    <x v="331"/>
    <x v="180"/>
    <x v="323"/>
    <x v="178"/>
    <x v="343"/>
    <x v="180"/>
    <x v="5"/>
    <x v="122"/>
  </r>
  <r>
    <x v="6"/>
    <x v="54"/>
    <x v="1579"/>
    <x v="1"/>
    <x v="334"/>
    <x v="179"/>
    <x v="320"/>
    <x v="179"/>
    <x v="331"/>
    <x v="180"/>
    <x v="323"/>
    <x v="178"/>
    <x v="343"/>
    <x v="180"/>
    <x v="5"/>
    <x v="56"/>
  </r>
  <r>
    <x v="6"/>
    <x v="151"/>
    <x v="1574"/>
    <x v="2"/>
    <x v="334"/>
    <x v="179"/>
    <x v="320"/>
    <x v="179"/>
    <x v="331"/>
    <x v="180"/>
    <x v="323"/>
    <x v="178"/>
    <x v="343"/>
    <x v="180"/>
    <x v="5"/>
    <x v="155"/>
  </r>
  <r>
    <x v="6"/>
    <x v="120"/>
    <x v="1567"/>
    <x v="3"/>
    <x v="334"/>
    <x v="179"/>
    <x v="320"/>
    <x v="179"/>
    <x v="331"/>
    <x v="180"/>
    <x v="323"/>
    <x v="178"/>
    <x v="343"/>
    <x v="180"/>
    <x v="5"/>
    <x v="114"/>
  </r>
  <r>
    <x v="6"/>
    <x v="45"/>
    <x v="1552"/>
    <x v="4"/>
    <x v="334"/>
    <x v="179"/>
    <x v="320"/>
    <x v="179"/>
    <x v="331"/>
    <x v="180"/>
    <x v="323"/>
    <x v="178"/>
    <x v="343"/>
    <x v="180"/>
    <x v="5"/>
    <x v="42"/>
  </r>
  <r>
    <x v="6"/>
    <x v="27"/>
    <x v="1535"/>
    <x v="5"/>
    <x v="334"/>
    <x v="179"/>
    <x v="320"/>
    <x v="179"/>
    <x v="331"/>
    <x v="180"/>
    <x v="323"/>
    <x v="178"/>
    <x v="343"/>
    <x v="180"/>
    <x v="5"/>
    <x v="156"/>
  </r>
  <r>
    <x v="6"/>
    <x v="123"/>
    <x v="1530"/>
    <x v="6"/>
    <x v="334"/>
    <x v="179"/>
    <x v="320"/>
    <x v="179"/>
    <x v="331"/>
    <x v="180"/>
    <x v="323"/>
    <x v="178"/>
    <x v="343"/>
    <x v="180"/>
    <x v="2"/>
    <x v="115"/>
  </r>
  <r>
    <x v="6"/>
    <x v="81"/>
    <x v="1523"/>
    <x v="7"/>
    <x v="334"/>
    <x v="179"/>
    <x v="320"/>
    <x v="179"/>
    <x v="331"/>
    <x v="180"/>
    <x v="323"/>
    <x v="178"/>
    <x v="343"/>
    <x v="180"/>
    <x v="1"/>
    <x v="80"/>
  </r>
  <r>
    <x v="6"/>
    <x v="11"/>
    <x v="1500"/>
    <x v="8"/>
    <x v="334"/>
    <x v="179"/>
    <x v="320"/>
    <x v="179"/>
    <x v="331"/>
    <x v="180"/>
    <x v="323"/>
    <x v="178"/>
    <x v="343"/>
    <x v="180"/>
    <x v="5"/>
    <x v="13"/>
  </r>
  <r>
    <x v="6"/>
    <x v="37"/>
    <x v="1495"/>
    <x v="9"/>
    <x v="334"/>
    <x v="179"/>
    <x v="320"/>
    <x v="179"/>
    <x v="331"/>
    <x v="180"/>
    <x v="323"/>
    <x v="178"/>
    <x v="343"/>
    <x v="180"/>
    <x v="1"/>
    <x v="36"/>
  </r>
  <r>
    <x v="6"/>
    <x v="52"/>
    <x v="1493"/>
    <x v="10"/>
    <x v="334"/>
    <x v="179"/>
    <x v="320"/>
    <x v="179"/>
    <x v="331"/>
    <x v="180"/>
    <x v="323"/>
    <x v="178"/>
    <x v="343"/>
    <x v="180"/>
    <x v="5"/>
    <x v="52"/>
  </r>
  <r>
    <x v="6"/>
    <x v="132"/>
    <x v="1485"/>
    <x v="11"/>
    <x v="334"/>
    <x v="179"/>
    <x v="320"/>
    <x v="179"/>
    <x v="331"/>
    <x v="180"/>
    <x v="323"/>
    <x v="178"/>
    <x v="343"/>
    <x v="180"/>
    <x v="5"/>
    <x v="133"/>
  </r>
  <r>
    <x v="6"/>
    <x v="43"/>
    <x v="1447"/>
    <x v="12"/>
    <x v="334"/>
    <x v="179"/>
    <x v="320"/>
    <x v="179"/>
    <x v="331"/>
    <x v="180"/>
    <x v="323"/>
    <x v="178"/>
    <x v="343"/>
    <x v="180"/>
    <x v="5"/>
    <x v="61"/>
  </r>
  <r>
    <x v="6"/>
    <x v="78"/>
    <x v="1445"/>
    <x v="13"/>
    <x v="334"/>
    <x v="179"/>
    <x v="320"/>
    <x v="179"/>
    <x v="331"/>
    <x v="180"/>
    <x v="323"/>
    <x v="178"/>
    <x v="343"/>
    <x v="180"/>
    <x v="5"/>
    <x v="72"/>
  </r>
  <r>
    <x v="6"/>
    <x v="75"/>
    <x v="1441"/>
    <x v="14"/>
    <x v="334"/>
    <x v="179"/>
    <x v="320"/>
    <x v="179"/>
    <x v="331"/>
    <x v="180"/>
    <x v="323"/>
    <x v="178"/>
    <x v="343"/>
    <x v="180"/>
    <x v="5"/>
    <x v="77"/>
  </r>
  <r>
    <x v="6"/>
    <x v="8"/>
    <x v="1432"/>
    <x v="15"/>
    <x v="334"/>
    <x v="179"/>
    <x v="320"/>
    <x v="179"/>
    <x v="331"/>
    <x v="180"/>
    <x v="323"/>
    <x v="178"/>
    <x v="343"/>
    <x v="180"/>
    <x v="5"/>
    <x v="8"/>
  </r>
  <r>
    <x v="6"/>
    <x v="98"/>
    <x v="1423"/>
    <x v="16"/>
    <x v="334"/>
    <x v="179"/>
    <x v="320"/>
    <x v="179"/>
    <x v="331"/>
    <x v="180"/>
    <x v="323"/>
    <x v="178"/>
    <x v="343"/>
    <x v="180"/>
    <x v="5"/>
    <x v="96"/>
  </r>
  <r>
    <x v="6"/>
    <x v="26"/>
    <x v="1422"/>
    <x v="17"/>
    <x v="334"/>
    <x v="179"/>
    <x v="320"/>
    <x v="179"/>
    <x v="331"/>
    <x v="180"/>
    <x v="323"/>
    <x v="178"/>
    <x v="343"/>
    <x v="180"/>
    <x v="1"/>
    <x v="28"/>
  </r>
  <r>
    <x v="6"/>
    <x v="169"/>
    <x v="1412"/>
    <x v="18"/>
    <x v="334"/>
    <x v="179"/>
    <x v="320"/>
    <x v="179"/>
    <x v="331"/>
    <x v="180"/>
    <x v="323"/>
    <x v="178"/>
    <x v="343"/>
    <x v="180"/>
    <x v="1"/>
    <x v="173"/>
  </r>
  <r>
    <x v="6"/>
    <x v="148"/>
    <x v="1407"/>
    <x v="19"/>
    <x v="334"/>
    <x v="179"/>
    <x v="320"/>
    <x v="179"/>
    <x v="331"/>
    <x v="180"/>
    <x v="323"/>
    <x v="178"/>
    <x v="343"/>
    <x v="180"/>
    <x v="1"/>
    <x v="154"/>
  </r>
  <r>
    <x v="6"/>
    <x v="7"/>
    <x v="1399"/>
    <x v="20"/>
    <x v="334"/>
    <x v="179"/>
    <x v="320"/>
    <x v="179"/>
    <x v="331"/>
    <x v="180"/>
    <x v="323"/>
    <x v="178"/>
    <x v="343"/>
    <x v="180"/>
    <x v="2"/>
    <x v="7"/>
  </r>
  <r>
    <x v="6"/>
    <x v="174"/>
    <x v="1360"/>
    <x v="21"/>
    <x v="334"/>
    <x v="179"/>
    <x v="320"/>
    <x v="179"/>
    <x v="331"/>
    <x v="180"/>
    <x v="323"/>
    <x v="178"/>
    <x v="343"/>
    <x v="180"/>
    <x v="2"/>
    <x v="138"/>
  </r>
  <r>
    <x v="6"/>
    <x v="116"/>
    <x v="1351"/>
    <x v="22"/>
    <x v="334"/>
    <x v="179"/>
    <x v="320"/>
    <x v="179"/>
    <x v="331"/>
    <x v="180"/>
    <x v="323"/>
    <x v="178"/>
    <x v="343"/>
    <x v="180"/>
    <x v="0"/>
    <x v="112"/>
  </r>
  <r>
    <x v="6"/>
    <x v="99"/>
    <x v="1341"/>
    <x v="23"/>
    <x v="334"/>
    <x v="179"/>
    <x v="320"/>
    <x v="179"/>
    <x v="331"/>
    <x v="180"/>
    <x v="323"/>
    <x v="178"/>
    <x v="343"/>
    <x v="180"/>
    <x v="5"/>
    <x v="89"/>
  </r>
  <r>
    <x v="6"/>
    <x v="36"/>
    <x v="1336"/>
    <x v="24"/>
    <x v="334"/>
    <x v="179"/>
    <x v="320"/>
    <x v="179"/>
    <x v="331"/>
    <x v="180"/>
    <x v="323"/>
    <x v="178"/>
    <x v="343"/>
    <x v="180"/>
    <x v="0"/>
    <x v="25"/>
  </r>
  <r>
    <x v="6"/>
    <x v="94"/>
    <x v="1316"/>
    <x v="25"/>
    <x v="334"/>
    <x v="179"/>
    <x v="320"/>
    <x v="179"/>
    <x v="331"/>
    <x v="180"/>
    <x v="323"/>
    <x v="178"/>
    <x v="343"/>
    <x v="180"/>
    <x v="5"/>
    <x v="94"/>
  </r>
  <r>
    <x v="6"/>
    <x v="60"/>
    <x v="1307"/>
    <x v="26"/>
    <x v="334"/>
    <x v="179"/>
    <x v="320"/>
    <x v="179"/>
    <x v="331"/>
    <x v="180"/>
    <x v="323"/>
    <x v="178"/>
    <x v="343"/>
    <x v="180"/>
    <x v="0"/>
    <x v="62"/>
  </r>
  <r>
    <x v="6"/>
    <x v="41"/>
    <x v="1284"/>
    <x v="27"/>
    <x v="334"/>
    <x v="179"/>
    <x v="320"/>
    <x v="179"/>
    <x v="331"/>
    <x v="180"/>
    <x v="323"/>
    <x v="178"/>
    <x v="343"/>
    <x v="180"/>
    <x v="5"/>
    <x v="40"/>
  </r>
  <r>
    <x v="6"/>
    <x v="51"/>
    <x v="1279"/>
    <x v="28"/>
    <x v="334"/>
    <x v="179"/>
    <x v="320"/>
    <x v="179"/>
    <x v="331"/>
    <x v="180"/>
    <x v="323"/>
    <x v="178"/>
    <x v="343"/>
    <x v="180"/>
    <x v="5"/>
    <x v="151"/>
  </r>
  <r>
    <x v="6"/>
    <x v="97"/>
    <x v="1277"/>
    <x v="29"/>
    <x v="334"/>
    <x v="179"/>
    <x v="320"/>
    <x v="179"/>
    <x v="331"/>
    <x v="180"/>
    <x v="323"/>
    <x v="178"/>
    <x v="343"/>
    <x v="180"/>
    <x v="5"/>
    <x v="95"/>
  </r>
  <r>
    <x v="6"/>
    <x v="177"/>
    <x v="1274"/>
    <x v="30"/>
    <x v="334"/>
    <x v="179"/>
    <x v="320"/>
    <x v="179"/>
    <x v="331"/>
    <x v="180"/>
    <x v="323"/>
    <x v="178"/>
    <x v="343"/>
    <x v="180"/>
    <x v="0"/>
    <x v="148"/>
  </r>
  <r>
    <x v="6"/>
    <x v="56"/>
    <x v="1272"/>
    <x v="31"/>
    <x v="334"/>
    <x v="179"/>
    <x v="320"/>
    <x v="179"/>
    <x v="331"/>
    <x v="180"/>
    <x v="323"/>
    <x v="178"/>
    <x v="343"/>
    <x v="180"/>
    <x v="5"/>
    <x v="57"/>
  </r>
  <r>
    <x v="6"/>
    <x v="58"/>
    <x v="1271"/>
    <x v="32"/>
    <x v="334"/>
    <x v="179"/>
    <x v="320"/>
    <x v="179"/>
    <x v="331"/>
    <x v="180"/>
    <x v="323"/>
    <x v="178"/>
    <x v="343"/>
    <x v="180"/>
    <x v="5"/>
    <x v="171"/>
  </r>
  <r>
    <x v="6"/>
    <x v="150"/>
    <x v="1268"/>
    <x v="33"/>
    <x v="334"/>
    <x v="179"/>
    <x v="320"/>
    <x v="179"/>
    <x v="331"/>
    <x v="180"/>
    <x v="323"/>
    <x v="178"/>
    <x v="343"/>
    <x v="180"/>
    <x v="5"/>
    <x v="146"/>
  </r>
  <r>
    <x v="6"/>
    <x v="149"/>
    <x v="1217"/>
    <x v="34"/>
    <x v="334"/>
    <x v="179"/>
    <x v="320"/>
    <x v="179"/>
    <x v="331"/>
    <x v="180"/>
    <x v="323"/>
    <x v="178"/>
    <x v="343"/>
    <x v="180"/>
    <x v="5"/>
    <x v="145"/>
  </r>
  <r>
    <x v="6"/>
    <x v="13"/>
    <x v="1183"/>
    <x v="35"/>
    <x v="334"/>
    <x v="179"/>
    <x v="320"/>
    <x v="179"/>
    <x v="331"/>
    <x v="180"/>
    <x v="323"/>
    <x v="178"/>
    <x v="343"/>
    <x v="180"/>
    <x v="0"/>
    <x v="23"/>
  </r>
  <r>
    <x v="6"/>
    <x v="3"/>
    <x v="1178"/>
    <x v="36"/>
    <x v="334"/>
    <x v="179"/>
    <x v="320"/>
    <x v="179"/>
    <x v="331"/>
    <x v="180"/>
    <x v="323"/>
    <x v="178"/>
    <x v="343"/>
    <x v="180"/>
    <x v="5"/>
    <x v="3"/>
  </r>
  <r>
    <x v="6"/>
    <x v="129"/>
    <x v="1176"/>
    <x v="37"/>
    <x v="334"/>
    <x v="179"/>
    <x v="320"/>
    <x v="179"/>
    <x v="331"/>
    <x v="180"/>
    <x v="323"/>
    <x v="178"/>
    <x v="343"/>
    <x v="180"/>
    <x v="2"/>
    <x v="128"/>
  </r>
  <r>
    <x v="6"/>
    <x v="162"/>
    <x v="1175"/>
    <x v="38"/>
    <x v="334"/>
    <x v="179"/>
    <x v="320"/>
    <x v="179"/>
    <x v="331"/>
    <x v="180"/>
    <x v="323"/>
    <x v="178"/>
    <x v="343"/>
    <x v="180"/>
    <x v="1"/>
    <x v="164"/>
  </r>
  <r>
    <x v="6"/>
    <x v="42"/>
    <x v="1171"/>
    <x v="39"/>
    <x v="334"/>
    <x v="179"/>
    <x v="320"/>
    <x v="179"/>
    <x v="331"/>
    <x v="180"/>
    <x v="323"/>
    <x v="178"/>
    <x v="343"/>
    <x v="180"/>
    <x v="5"/>
    <x v="41"/>
  </r>
  <r>
    <x v="6"/>
    <x v="88"/>
    <x v="1167"/>
    <x v="40"/>
    <x v="334"/>
    <x v="179"/>
    <x v="320"/>
    <x v="179"/>
    <x v="331"/>
    <x v="180"/>
    <x v="323"/>
    <x v="178"/>
    <x v="343"/>
    <x v="180"/>
    <x v="2"/>
    <x v="149"/>
  </r>
  <r>
    <x v="6"/>
    <x v="165"/>
    <x v="1164"/>
    <x v="41"/>
    <x v="334"/>
    <x v="179"/>
    <x v="320"/>
    <x v="179"/>
    <x v="331"/>
    <x v="180"/>
    <x v="323"/>
    <x v="178"/>
    <x v="343"/>
    <x v="180"/>
    <x v="2"/>
    <x v="158"/>
  </r>
  <r>
    <x v="6"/>
    <x v="80"/>
    <x v="1164"/>
    <x v="42"/>
    <x v="334"/>
    <x v="179"/>
    <x v="320"/>
    <x v="179"/>
    <x v="331"/>
    <x v="180"/>
    <x v="323"/>
    <x v="178"/>
    <x v="343"/>
    <x v="180"/>
    <x v="5"/>
    <x v="79"/>
  </r>
  <r>
    <x v="6"/>
    <x v="24"/>
    <x v="1160"/>
    <x v="43"/>
    <x v="334"/>
    <x v="179"/>
    <x v="320"/>
    <x v="179"/>
    <x v="331"/>
    <x v="180"/>
    <x v="323"/>
    <x v="178"/>
    <x v="343"/>
    <x v="180"/>
    <x v="0"/>
    <x v="19"/>
  </r>
  <r>
    <x v="6"/>
    <x v="161"/>
    <x v="1152"/>
    <x v="44"/>
    <x v="334"/>
    <x v="179"/>
    <x v="320"/>
    <x v="179"/>
    <x v="331"/>
    <x v="180"/>
    <x v="323"/>
    <x v="178"/>
    <x v="343"/>
    <x v="180"/>
    <x v="2"/>
    <x v="163"/>
  </r>
  <r>
    <x v="6"/>
    <x v="28"/>
    <x v="1148"/>
    <x v="45"/>
    <x v="334"/>
    <x v="179"/>
    <x v="320"/>
    <x v="179"/>
    <x v="331"/>
    <x v="180"/>
    <x v="323"/>
    <x v="178"/>
    <x v="343"/>
    <x v="180"/>
    <x v="1"/>
    <x v="31"/>
  </r>
  <r>
    <x v="6"/>
    <x v="136"/>
    <x v="1146"/>
    <x v="46"/>
    <x v="334"/>
    <x v="179"/>
    <x v="320"/>
    <x v="179"/>
    <x v="331"/>
    <x v="180"/>
    <x v="323"/>
    <x v="178"/>
    <x v="343"/>
    <x v="180"/>
    <x v="5"/>
    <x v="135"/>
  </r>
  <r>
    <x v="6"/>
    <x v="170"/>
    <x v="1144"/>
    <x v="47"/>
    <x v="334"/>
    <x v="179"/>
    <x v="320"/>
    <x v="179"/>
    <x v="331"/>
    <x v="180"/>
    <x v="323"/>
    <x v="178"/>
    <x v="343"/>
    <x v="180"/>
    <x v="1"/>
    <x v="172"/>
  </r>
  <r>
    <x v="6"/>
    <x v="141"/>
    <x v="1141"/>
    <x v="48"/>
    <x v="334"/>
    <x v="179"/>
    <x v="320"/>
    <x v="179"/>
    <x v="331"/>
    <x v="180"/>
    <x v="323"/>
    <x v="178"/>
    <x v="343"/>
    <x v="180"/>
    <x v="0"/>
    <x v="140"/>
  </r>
  <r>
    <x v="6"/>
    <x v="67"/>
    <x v="1114"/>
    <x v="50"/>
    <x v="334"/>
    <x v="179"/>
    <x v="320"/>
    <x v="179"/>
    <x v="331"/>
    <x v="180"/>
    <x v="323"/>
    <x v="178"/>
    <x v="343"/>
    <x v="180"/>
    <x v="1"/>
    <x v="67"/>
  </r>
  <r>
    <x v="6"/>
    <x v="55"/>
    <x v="1095"/>
    <x v="51"/>
    <x v="334"/>
    <x v="179"/>
    <x v="320"/>
    <x v="179"/>
    <x v="331"/>
    <x v="180"/>
    <x v="323"/>
    <x v="178"/>
    <x v="343"/>
    <x v="180"/>
    <x v="2"/>
    <x v="55"/>
  </r>
  <r>
    <x v="6"/>
    <x v="19"/>
    <x v="1081"/>
    <x v="52"/>
    <x v="334"/>
    <x v="179"/>
    <x v="320"/>
    <x v="179"/>
    <x v="331"/>
    <x v="180"/>
    <x v="323"/>
    <x v="178"/>
    <x v="343"/>
    <x v="180"/>
    <x v="1"/>
    <x v="14"/>
  </r>
  <r>
    <x v="6"/>
    <x v="102"/>
    <x v="1073"/>
    <x v="53"/>
    <x v="334"/>
    <x v="179"/>
    <x v="320"/>
    <x v="179"/>
    <x v="331"/>
    <x v="180"/>
    <x v="323"/>
    <x v="178"/>
    <x v="343"/>
    <x v="180"/>
    <x v="0"/>
    <x v="97"/>
  </r>
  <r>
    <x v="6"/>
    <x v="46"/>
    <x v="1066"/>
    <x v="54"/>
    <x v="334"/>
    <x v="179"/>
    <x v="320"/>
    <x v="179"/>
    <x v="331"/>
    <x v="180"/>
    <x v="323"/>
    <x v="178"/>
    <x v="343"/>
    <x v="180"/>
    <x v="1"/>
    <x v="44"/>
  </r>
  <r>
    <x v="6"/>
    <x v="35"/>
    <x v="1065"/>
    <x v="55"/>
    <x v="334"/>
    <x v="179"/>
    <x v="320"/>
    <x v="179"/>
    <x v="331"/>
    <x v="180"/>
    <x v="323"/>
    <x v="178"/>
    <x v="343"/>
    <x v="180"/>
    <x v="0"/>
    <x v="34"/>
  </r>
  <r>
    <x v="6"/>
    <x v="5"/>
    <x v="1043"/>
    <x v="56"/>
    <x v="334"/>
    <x v="179"/>
    <x v="320"/>
    <x v="179"/>
    <x v="331"/>
    <x v="180"/>
    <x v="323"/>
    <x v="178"/>
    <x v="343"/>
    <x v="180"/>
    <x v="1"/>
    <x v="5"/>
  </r>
  <r>
    <x v="6"/>
    <x v="113"/>
    <x v="1034"/>
    <x v="57"/>
    <x v="334"/>
    <x v="179"/>
    <x v="320"/>
    <x v="179"/>
    <x v="331"/>
    <x v="180"/>
    <x v="323"/>
    <x v="178"/>
    <x v="343"/>
    <x v="180"/>
    <x v="0"/>
    <x v="104"/>
  </r>
  <r>
    <x v="6"/>
    <x v="130"/>
    <x v="1005"/>
    <x v="58"/>
    <x v="334"/>
    <x v="179"/>
    <x v="320"/>
    <x v="179"/>
    <x v="331"/>
    <x v="180"/>
    <x v="323"/>
    <x v="178"/>
    <x v="343"/>
    <x v="180"/>
    <x v="5"/>
    <x v="132"/>
  </r>
  <r>
    <x v="6"/>
    <x v="59"/>
    <x v="999"/>
    <x v="59"/>
    <x v="334"/>
    <x v="179"/>
    <x v="320"/>
    <x v="179"/>
    <x v="331"/>
    <x v="180"/>
    <x v="323"/>
    <x v="178"/>
    <x v="343"/>
    <x v="180"/>
    <x v="3"/>
    <x v="60"/>
  </r>
  <r>
    <x v="6"/>
    <x v="6"/>
    <x v="999"/>
    <x v="60"/>
    <x v="334"/>
    <x v="179"/>
    <x v="320"/>
    <x v="179"/>
    <x v="331"/>
    <x v="180"/>
    <x v="323"/>
    <x v="178"/>
    <x v="343"/>
    <x v="180"/>
    <x v="3"/>
    <x v="6"/>
  </r>
  <r>
    <x v="6"/>
    <x v="71"/>
    <x v="997"/>
    <x v="61"/>
    <x v="334"/>
    <x v="179"/>
    <x v="320"/>
    <x v="179"/>
    <x v="331"/>
    <x v="180"/>
    <x v="323"/>
    <x v="178"/>
    <x v="343"/>
    <x v="180"/>
    <x v="1"/>
    <x v="68"/>
  </r>
  <r>
    <x v="6"/>
    <x v="17"/>
    <x v="995"/>
    <x v="62"/>
    <x v="334"/>
    <x v="179"/>
    <x v="320"/>
    <x v="179"/>
    <x v="331"/>
    <x v="180"/>
    <x v="323"/>
    <x v="178"/>
    <x v="343"/>
    <x v="180"/>
    <x v="5"/>
    <x v="18"/>
  </r>
  <r>
    <x v="6"/>
    <x v="70"/>
    <x v="994"/>
    <x v="63"/>
    <x v="334"/>
    <x v="179"/>
    <x v="320"/>
    <x v="179"/>
    <x v="331"/>
    <x v="180"/>
    <x v="323"/>
    <x v="178"/>
    <x v="343"/>
    <x v="180"/>
    <x v="5"/>
    <x v="38"/>
  </r>
  <r>
    <x v="6"/>
    <x v="65"/>
    <x v="990"/>
    <x v="64"/>
    <x v="334"/>
    <x v="179"/>
    <x v="320"/>
    <x v="179"/>
    <x v="331"/>
    <x v="180"/>
    <x v="323"/>
    <x v="178"/>
    <x v="343"/>
    <x v="180"/>
    <x v="5"/>
    <x v="63"/>
  </r>
  <r>
    <x v="6"/>
    <x v="117"/>
    <x v="983"/>
    <x v="65"/>
    <x v="334"/>
    <x v="179"/>
    <x v="320"/>
    <x v="179"/>
    <x v="331"/>
    <x v="180"/>
    <x v="323"/>
    <x v="178"/>
    <x v="343"/>
    <x v="180"/>
    <x v="0"/>
    <x v="117"/>
  </r>
  <r>
    <x v="6"/>
    <x v="83"/>
    <x v="979"/>
    <x v="66"/>
    <x v="334"/>
    <x v="179"/>
    <x v="320"/>
    <x v="179"/>
    <x v="331"/>
    <x v="180"/>
    <x v="323"/>
    <x v="178"/>
    <x v="343"/>
    <x v="180"/>
    <x v="2"/>
    <x v="81"/>
  </r>
  <r>
    <x v="6"/>
    <x v="114"/>
    <x v="979"/>
    <x v="67"/>
    <x v="334"/>
    <x v="179"/>
    <x v="320"/>
    <x v="179"/>
    <x v="331"/>
    <x v="180"/>
    <x v="323"/>
    <x v="178"/>
    <x v="343"/>
    <x v="180"/>
    <x v="0"/>
    <x v="98"/>
  </r>
  <r>
    <x v="6"/>
    <x v="153"/>
    <x v="975"/>
    <x v="68"/>
    <x v="334"/>
    <x v="179"/>
    <x v="320"/>
    <x v="179"/>
    <x v="331"/>
    <x v="180"/>
    <x v="323"/>
    <x v="178"/>
    <x v="343"/>
    <x v="180"/>
    <x v="0"/>
    <x v="142"/>
  </r>
  <r>
    <x v="6"/>
    <x v="110"/>
    <x v="970"/>
    <x v="69"/>
    <x v="334"/>
    <x v="179"/>
    <x v="320"/>
    <x v="179"/>
    <x v="331"/>
    <x v="180"/>
    <x v="323"/>
    <x v="178"/>
    <x v="343"/>
    <x v="180"/>
    <x v="2"/>
    <x v="107"/>
  </r>
  <r>
    <x v="6"/>
    <x v="30"/>
    <x v="969"/>
    <x v="70"/>
    <x v="334"/>
    <x v="179"/>
    <x v="320"/>
    <x v="179"/>
    <x v="331"/>
    <x v="180"/>
    <x v="323"/>
    <x v="178"/>
    <x v="343"/>
    <x v="180"/>
    <x v="0"/>
    <x v="37"/>
  </r>
  <r>
    <x v="6"/>
    <x v="163"/>
    <x v="964"/>
    <x v="71"/>
    <x v="334"/>
    <x v="179"/>
    <x v="320"/>
    <x v="179"/>
    <x v="331"/>
    <x v="180"/>
    <x v="323"/>
    <x v="178"/>
    <x v="343"/>
    <x v="180"/>
    <x v="4"/>
    <x v="165"/>
  </r>
  <r>
    <x v="6"/>
    <x v="68"/>
    <x v="963"/>
    <x v="72"/>
    <x v="334"/>
    <x v="179"/>
    <x v="320"/>
    <x v="179"/>
    <x v="331"/>
    <x v="180"/>
    <x v="323"/>
    <x v="178"/>
    <x v="343"/>
    <x v="180"/>
    <x v="2"/>
    <x v="70"/>
  </r>
  <r>
    <x v="6"/>
    <x v="39"/>
    <x v="962"/>
    <x v="73"/>
    <x v="334"/>
    <x v="179"/>
    <x v="320"/>
    <x v="179"/>
    <x v="331"/>
    <x v="180"/>
    <x v="323"/>
    <x v="178"/>
    <x v="343"/>
    <x v="180"/>
    <x v="5"/>
    <x v="121"/>
  </r>
  <r>
    <x v="6"/>
    <x v="156"/>
    <x v="961"/>
    <x v="75"/>
    <x v="334"/>
    <x v="179"/>
    <x v="320"/>
    <x v="179"/>
    <x v="331"/>
    <x v="180"/>
    <x v="323"/>
    <x v="178"/>
    <x v="343"/>
    <x v="180"/>
    <x v="0"/>
    <x v="162"/>
  </r>
  <r>
    <x v="6"/>
    <x v="107"/>
    <x v="959"/>
    <x v="76"/>
    <x v="334"/>
    <x v="179"/>
    <x v="320"/>
    <x v="179"/>
    <x v="331"/>
    <x v="180"/>
    <x v="323"/>
    <x v="178"/>
    <x v="343"/>
    <x v="180"/>
    <x v="5"/>
    <x v="102"/>
  </r>
  <r>
    <x v="6"/>
    <x v="96"/>
    <x v="959"/>
    <x v="77"/>
    <x v="334"/>
    <x v="179"/>
    <x v="320"/>
    <x v="179"/>
    <x v="331"/>
    <x v="180"/>
    <x v="323"/>
    <x v="178"/>
    <x v="343"/>
    <x v="180"/>
    <x v="0"/>
    <x v="91"/>
  </r>
  <r>
    <x v="6"/>
    <x v="126"/>
    <x v="957"/>
    <x v="78"/>
    <x v="334"/>
    <x v="179"/>
    <x v="320"/>
    <x v="179"/>
    <x v="331"/>
    <x v="180"/>
    <x v="323"/>
    <x v="178"/>
    <x v="343"/>
    <x v="180"/>
    <x v="1"/>
    <x v="127"/>
  </r>
  <r>
    <x v="6"/>
    <x v="23"/>
    <x v="955"/>
    <x v="79"/>
    <x v="334"/>
    <x v="179"/>
    <x v="320"/>
    <x v="179"/>
    <x v="331"/>
    <x v="180"/>
    <x v="323"/>
    <x v="178"/>
    <x v="343"/>
    <x v="180"/>
    <x v="2"/>
    <x v="16"/>
  </r>
  <r>
    <x v="6"/>
    <x v="144"/>
    <x v="955"/>
    <x v="80"/>
    <x v="334"/>
    <x v="179"/>
    <x v="320"/>
    <x v="179"/>
    <x v="331"/>
    <x v="180"/>
    <x v="323"/>
    <x v="178"/>
    <x v="343"/>
    <x v="180"/>
    <x v="1"/>
    <x v="49"/>
  </r>
  <r>
    <x v="6"/>
    <x v="2"/>
    <x v="953"/>
    <x v="81"/>
    <x v="334"/>
    <x v="179"/>
    <x v="320"/>
    <x v="179"/>
    <x v="331"/>
    <x v="180"/>
    <x v="323"/>
    <x v="178"/>
    <x v="343"/>
    <x v="180"/>
    <x v="5"/>
    <x v="1"/>
  </r>
  <r>
    <x v="6"/>
    <x v="86"/>
    <x v="949"/>
    <x v="82"/>
    <x v="334"/>
    <x v="179"/>
    <x v="320"/>
    <x v="179"/>
    <x v="331"/>
    <x v="180"/>
    <x v="323"/>
    <x v="178"/>
    <x v="343"/>
    <x v="180"/>
    <x v="3"/>
    <x v="87"/>
  </r>
  <r>
    <x v="6"/>
    <x v="160"/>
    <x v="948"/>
    <x v="83"/>
    <x v="334"/>
    <x v="179"/>
    <x v="320"/>
    <x v="179"/>
    <x v="331"/>
    <x v="180"/>
    <x v="323"/>
    <x v="178"/>
    <x v="343"/>
    <x v="180"/>
    <x v="2"/>
    <x v="46"/>
  </r>
  <r>
    <x v="6"/>
    <x v="127"/>
    <x v="934"/>
    <x v="84"/>
    <x v="334"/>
    <x v="179"/>
    <x v="320"/>
    <x v="179"/>
    <x v="331"/>
    <x v="180"/>
    <x v="323"/>
    <x v="178"/>
    <x v="343"/>
    <x v="180"/>
    <x v="1"/>
    <x v="130"/>
  </r>
  <r>
    <x v="6"/>
    <x v="143"/>
    <x v="923"/>
    <x v="85"/>
    <x v="334"/>
    <x v="179"/>
    <x v="320"/>
    <x v="179"/>
    <x v="331"/>
    <x v="180"/>
    <x v="323"/>
    <x v="178"/>
    <x v="343"/>
    <x v="180"/>
    <x v="0"/>
    <x v="143"/>
  </r>
  <r>
    <x v="6"/>
    <x v="72"/>
    <x v="918"/>
    <x v="86"/>
    <x v="334"/>
    <x v="179"/>
    <x v="320"/>
    <x v="179"/>
    <x v="331"/>
    <x v="180"/>
    <x v="323"/>
    <x v="178"/>
    <x v="343"/>
    <x v="180"/>
    <x v="5"/>
    <x v="71"/>
  </r>
  <r>
    <x v="6"/>
    <x v="79"/>
    <x v="902"/>
    <x v="87"/>
    <x v="334"/>
    <x v="179"/>
    <x v="320"/>
    <x v="179"/>
    <x v="331"/>
    <x v="180"/>
    <x v="323"/>
    <x v="178"/>
    <x v="343"/>
    <x v="180"/>
    <x v="4"/>
    <x v="78"/>
  </r>
  <r>
    <x v="6"/>
    <x v="63"/>
    <x v="891"/>
    <x v="88"/>
    <x v="334"/>
    <x v="179"/>
    <x v="320"/>
    <x v="179"/>
    <x v="331"/>
    <x v="180"/>
    <x v="323"/>
    <x v="178"/>
    <x v="343"/>
    <x v="180"/>
    <x v="0"/>
    <x v="66"/>
  </r>
  <r>
    <x v="6"/>
    <x v="146"/>
    <x v="878"/>
    <x v="89"/>
    <x v="334"/>
    <x v="179"/>
    <x v="320"/>
    <x v="179"/>
    <x v="331"/>
    <x v="180"/>
    <x v="323"/>
    <x v="178"/>
    <x v="343"/>
    <x v="180"/>
    <x v="5"/>
    <x v="141"/>
  </r>
  <r>
    <x v="6"/>
    <x v="101"/>
    <x v="875"/>
    <x v="90"/>
    <x v="334"/>
    <x v="179"/>
    <x v="320"/>
    <x v="179"/>
    <x v="331"/>
    <x v="180"/>
    <x v="323"/>
    <x v="178"/>
    <x v="343"/>
    <x v="180"/>
    <x v="3"/>
    <x v="106"/>
  </r>
  <r>
    <x v="6"/>
    <x v="62"/>
    <x v="869"/>
    <x v="91"/>
    <x v="334"/>
    <x v="179"/>
    <x v="320"/>
    <x v="179"/>
    <x v="331"/>
    <x v="180"/>
    <x v="323"/>
    <x v="178"/>
    <x v="343"/>
    <x v="180"/>
    <x v="0"/>
    <x v="59"/>
  </r>
  <r>
    <x v="6"/>
    <x v="92"/>
    <x v="865"/>
    <x v="92"/>
    <x v="334"/>
    <x v="179"/>
    <x v="320"/>
    <x v="179"/>
    <x v="331"/>
    <x v="180"/>
    <x v="323"/>
    <x v="178"/>
    <x v="343"/>
    <x v="180"/>
    <x v="0"/>
    <x v="92"/>
  </r>
  <r>
    <x v="6"/>
    <x v="112"/>
    <x v="857"/>
    <x v="93"/>
    <x v="334"/>
    <x v="179"/>
    <x v="320"/>
    <x v="179"/>
    <x v="331"/>
    <x v="180"/>
    <x v="323"/>
    <x v="178"/>
    <x v="343"/>
    <x v="180"/>
    <x v="0"/>
    <x v="103"/>
  </r>
  <r>
    <x v="6"/>
    <x v="105"/>
    <x v="856"/>
    <x v="94"/>
    <x v="334"/>
    <x v="179"/>
    <x v="320"/>
    <x v="179"/>
    <x v="331"/>
    <x v="180"/>
    <x v="323"/>
    <x v="178"/>
    <x v="343"/>
    <x v="180"/>
    <x v="5"/>
    <x v="120"/>
  </r>
  <r>
    <x v="6"/>
    <x v="12"/>
    <x v="850"/>
    <x v="95"/>
    <x v="334"/>
    <x v="179"/>
    <x v="320"/>
    <x v="179"/>
    <x v="331"/>
    <x v="180"/>
    <x v="323"/>
    <x v="178"/>
    <x v="343"/>
    <x v="180"/>
    <x v="0"/>
    <x v="15"/>
  </r>
  <r>
    <x v="6"/>
    <x v="48"/>
    <x v="844"/>
    <x v="96"/>
    <x v="334"/>
    <x v="179"/>
    <x v="320"/>
    <x v="179"/>
    <x v="331"/>
    <x v="180"/>
    <x v="323"/>
    <x v="178"/>
    <x v="343"/>
    <x v="180"/>
    <x v="1"/>
    <x v="47"/>
  </r>
  <r>
    <x v="6"/>
    <x v="103"/>
    <x v="831"/>
    <x v="97"/>
    <x v="334"/>
    <x v="179"/>
    <x v="320"/>
    <x v="179"/>
    <x v="331"/>
    <x v="180"/>
    <x v="323"/>
    <x v="178"/>
    <x v="343"/>
    <x v="180"/>
    <x v="2"/>
    <x v="100"/>
  </r>
  <r>
    <x v="6"/>
    <x v="133"/>
    <x v="822"/>
    <x v="98"/>
    <x v="334"/>
    <x v="179"/>
    <x v="320"/>
    <x v="179"/>
    <x v="331"/>
    <x v="180"/>
    <x v="323"/>
    <x v="178"/>
    <x v="343"/>
    <x v="180"/>
    <x v="1"/>
    <x v="129"/>
  </r>
  <r>
    <x v="6"/>
    <x v="85"/>
    <x v="820"/>
    <x v="99"/>
    <x v="334"/>
    <x v="179"/>
    <x v="320"/>
    <x v="179"/>
    <x v="331"/>
    <x v="180"/>
    <x v="323"/>
    <x v="178"/>
    <x v="343"/>
    <x v="180"/>
    <x v="0"/>
    <x v="84"/>
  </r>
  <r>
    <x v="6"/>
    <x v="91"/>
    <x v="820"/>
    <x v="100"/>
    <x v="334"/>
    <x v="179"/>
    <x v="320"/>
    <x v="179"/>
    <x v="331"/>
    <x v="180"/>
    <x v="323"/>
    <x v="178"/>
    <x v="343"/>
    <x v="180"/>
    <x v="4"/>
    <x v="90"/>
  </r>
  <r>
    <x v="6"/>
    <x v="168"/>
    <x v="818"/>
    <x v="101"/>
    <x v="334"/>
    <x v="179"/>
    <x v="320"/>
    <x v="179"/>
    <x v="331"/>
    <x v="180"/>
    <x v="323"/>
    <x v="178"/>
    <x v="343"/>
    <x v="180"/>
    <x v="3"/>
    <x v="169"/>
  </r>
  <r>
    <x v="6"/>
    <x v="111"/>
    <x v="807"/>
    <x v="102"/>
    <x v="334"/>
    <x v="179"/>
    <x v="320"/>
    <x v="179"/>
    <x v="331"/>
    <x v="180"/>
    <x v="323"/>
    <x v="178"/>
    <x v="343"/>
    <x v="180"/>
    <x v="0"/>
    <x v="110"/>
  </r>
  <r>
    <x v="6"/>
    <x v="109"/>
    <x v="803"/>
    <x v="103"/>
    <x v="334"/>
    <x v="179"/>
    <x v="320"/>
    <x v="179"/>
    <x v="331"/>
    <x v="180"/>
    <x v="323"/>
    <x v="178"/>
    <x v="343"/>
    <x v="180"/>
    <x v="5"/>
    <x v="108"/>
  </r>
  <r>
    <x v="6"/>
    <x v="21"/>
    <x v="801"/>
    <x v="104"/>
    <x v="334"/>
    <x v="179"/>
    <x v="320"/>
    <x v="179"/>
    <x v="331"/>
    <x v="180"/>
    <x v="323"/>
    <x v="178"/>
    <x v="343"/>
    <x v="180"/>
    <x v="1"/>
    <x v="20"/>
  </r>
  <r>
    <x v="6"/>
    <x v="122"/>
    <x v="777"/>
    <x v="105"/>
    <x v="334"/>
    <x v="179"/>
    <x v="320"/>
    <x v="179"/>
    <x v="331"/>
    <x v="180"/>
    <x v="323"/>
    <x v="178"/>
    <x v="343"/>
    <x v="180"/>
    <x v="2"/>
    <x v="113"/>
  </r>
  <r>
    <x v="6"/>
    <x v="61"/>
    <x v="775"/>
    <x v="106"/>
    <x v="334"/>
    <x v="179"/>
    <x v="320"/>
    <x v="179"/>
    <x v="331"/>
    <x v="180"/>
    <x v="323"/>
    <x v="178"/>
    <x v="343"/>
    <x v="180"/>
    <x v="0"/>
    <x v="65"/>
  </r>
  <r>
    <x v="6"/>
    <x v="89"/>
    <x v="761"/>
    <x v="107"/>
    <x v="334"/>
    <x v="179"/>
    <x v="320"/>
    <x v="179"/>
    <x v="331"/>
    <x v="180"/>
    <x v="323"/>
    <x v="178"/>
    <x v="343"/>
    <x v="180"/>
    <x v="4"/>
    <x v="86"/>
  </r>
  <r>
    <x v="6"/>
    <x v="1"/>
    <x v="729"/>
    <x v="108"/>
    <x v="334"/>
    <x v="179"/>
    <x v="320"/>
    <x v="179"/>
    <x v="331"/>
    <x v="180"/>
    <x v="323"/>
    <x v="178"/>
    <x v="343"/>
    <x v="180"/>
    <x v="0"/>
    <x v="4"/>
  </r>
  <r>
    <x v="6"/>
    <x v="53"/>
    <x v="724"/>
    <x v="109"/>
    <x v="334"/>
    <x v="179"/>
    <x v="320"/>
    <x v="179"/>
    <x v="331"/>
    <x v="180"/>
    <x v="323"/>
    <x v="178"/>
    <x v="343"/>
    <x v="180"/>
    <x v="0"/>
    <x v="54"/>
  </r>
  <r>
    <x v="6"/>
    <x v="15"/>
    <x v="724"/>
    <x v="110"/>
    <x v="334"/>
    <x v="179"/>
    <x v="320"/>
    <x v="179"/>
    <x v="331"/>
    <x v="180"/>
    <x v="323"/>
    <x v="178"/>
    <x v="343"/>
    <x v="180"/>
    <x v="5"/>
    <x v="22"/>
  </r>
  <r>
    <x v="6"/>
    <x v="106"/>
    <x v="722"/>
    <x v="111"/>
    <x v="334"/>
    <x v="179"/>
    <x v="320"/>
    <x v="179"/>
    <x v="331"/>
    <x v="180"/>
    <x v="323"/>
    <x v="178"/>
    <x v="343"/>
    <x v="180"/>
    <x v="0"/>
    <x v="101"/>
  </r>
  <r>
    <x v="6"/>
    <x v="20"/>
    <x v="717"/>
    <x v="112"/>
    <x v="334"/>
    <x v="179"/>
    <x v="320"/>
    <x v="179"/>
    <x v="331"/>
    <x v="180"/>
    <x v="323"/>
    <x v="178"/>
    <x v="343"/>
    <x v="180"/>
    <x v="1"/>
    <x v="17"/>
  </r>
  <r>
    <x v="6"/>
    <x v="119"/>
    <x v="711"/>
    <x v="113"/>
    <x v="334"/>
    <x v="179"/>
    <x v="320"/>
    <x v="179"/>
    <x v="331"/>
    <x v="180"/>
    <x v="323"/>
    <x v="178"/>
    <x v="343"/>
    <x v="180"/>
    <x v="1"/>
    <x v="116"/>
  </r>
  <r>
    <x v="6"/>
    <x v="57"/>
    <x v="710"/>
    <x v="114"/>
    <x v="334"/>
    <x v="179"/>
    <x v="320"/>
    <x v="179"/>
    <x v="331"/>
    <x v="180"/>
    <x v="323"/>
    <x v="178"/>
    <x v="343"/>
    <x v="180"/>
    <x v="0"/>
    <x v="58"/>
  </r>
  <r>
    <x v="6"/>
    <x v="66"/>
    <x v="700"/>
    <x v="115"/>
    <x v="334"/>
    <x v="179"/>
    <x v="320"/>
    <x v="179"/>
    <x v="331"/>
    <x v="180"/>
    <x v="323"/>
    <x v="178"/>
    <x v="343"/>
    <x v="180"/>
    <x v="1"/>
    <x v="64"/>
  </r>
  <r>
    <x v="6"/>
    <x v="33"/>
    <x v="697"/>
    <x v="116"/>
    <x v="334"/>
    <x v="179"/>
    <x v="320"/>
    <x v="179"/>
    <x v="331"/>
    <x v="180"/>
    <x v="323"/>
    <x v="178"/>
    <x v="343"/>
    <x v="180"/>
    <x v="0"/>
    <x v="35"/>
  </r>
  <r>
    <x v="6"/>
    <x v="166"/>
    <x v="686"/>
    <x v="117"/>
    <x v="334"/>
    <x v="179"/>
    <x v="320"/>
    <x v="179"/>
    <x v="331"/>
    <x v="180"/>
    <x v="323"/>
    <x v="178"/>
    <x v="343"/>
    <x v="180"/>
    <x v="0"/>
    <x v="160"/>
  </r>
  <r>
    <x v="6"/>
    <x v="178"/>
    <x v="683"/>
    <x v="118"/>
    <x v="334"/>
    <x v="179"/>
    <x v="320"/>
    <x v="179"/>
    <x v="331"/>
    <x v="180"/>
    <x v="323"/>
    <x v="178"/>
    <x v="343"/>
    <x v="180"/>
    <x v="0"/>
    <x v="178"/>
  </r>
  <r>
    <x v="6"/>
    <x v="118"/>
    <x v="680"/>
    <x v="119"/>
    <x v="334"/>
    <x v="179"/>
    <x v="320"/>
    <x v="179"/>
    <x v="331"/>
    <x v="180"/>
    <x v="323"/>
    <x v="178"/>
    <x v="343"/>
    <x v="180"/>
    <x v="0"/>
    <x v="118"/>
  </r>
  <r>
    <x v="6"/>
    <x v="0"/>
    <x v="678"/>
    <x v="120"/>
    <x v="334"/>
    <x v="179"/>
    <x v="320"/>
    <x v="179"/>
    <x v="331"/>
    <x v="180"/>
    <x v="323"/>
    <x v="178"/>
    <x v="343"/>
    <x v="180"/>
    <x v="2"/>
    <x v="0"/>
  </r>
  <r>
    <x v="6"/>
    <x v="155"/>
    <x v="673"/>
    <x v="121"/>
    <x v="334"/>
    <x v="179"/>
    <x v="320"/>
    <x v="179"/>
    <x v="331"/>
    <x v="180"/>
    <x v="323"/>
    <x v="178"/>
    <x v="343"/>
    <x v="180"/>
    <x v="0"/>
    <x v="30"/>
  </r>
  <r>
    <x v="6"/>
    <x v="115"/>
    <x v="671"/>
    <x v="122"/>
    <x v="334"/>
    <x v="179"/>
    <x v="320"/>
    <x v="179"/>
    <x v="331"/>
    <x v="180"/>
    <x v="323"/>
    <x v="178"/>
    <x v="343"/>
    <x v="180"/>
    <x v="2"/>
    <x v="99"/>
  </r>
  <r>
    <x v="6"/>
    <x v="73"/>
    <x v="669"/>
    <x v="123"/>
    <x v="334"/>
    <x v="179"/>
    <x v="320"/>
    <x v="179"/>
    <x v="331"/>
    <x v="180"/>
    <x v="323"/>
    <x v="178"/>
    <x v="343"/>
    <x v="180"/>
    <x v="2"/>
    <x v="74"/>
  </r>
  <r>
    <x v="6"/>
    <x v="167"/>
    <x v="606"/>
    <x v="124"/>
    <x v="334"/>
    <x v="179"/>
    <x v="320"/>
    <x v="179"/>
    <x v="331"/>
    <x v="180"/>
    <x v="323"/>
    <x v="178"/>
    <x v="343"/>
    <x v="180"/>
    <x v="0"/>
    <x v="168"/>
  </r>
  <r>
    <x v="6"/>
    <x v="95"/>
    <x v="600"/>
    <x v="125"/>
    <x v="334"/>
    <x v="179"/>
    <x v="320"/>
    <x v="179"/>
    <x v="331"/>
    <x v="180"/>
    <x v="323"/>
    <x v="178"/>
    <x v="343"/>
    <x v="180"/>
    <x v="2"/>
    <x v="152"/>
  </r>
  <r>
    <x v="6"/>
    <x v="179"/>
    <x v="516"/>
    <x v="126"/>
    <x v="334"/>
    <x v="179"/>
    <x v="320"/>
    <x v="179"/>
    <x v="331"/>
    <x v="180"/>
    <x v="323"/>
    <x v="178"/>
    <x v="343"/>
    <x v="180"/>
    <x v="0"/>
    <x v="179"/>
  </r>
  <r>
    <x v="6"/>
    <x v="135"/>
    <x v="512"/>
    <x v="127"/>
    <x v="334"/>
    <x v="179"/>
    <x v="320"/>
    <x v="179"/>
    <x v="331"/>
    <x v="180"/>
    <x v="323"/>
    <x v="178"/>
    <x v="343"/>
    <x v="180"/>
    <x v="4"/>
    <x v="134"/>
  </r>
  <r>
    <x v="6"/>
    <x v="34"/>
    <x v="502"/>
    <x v="128"/>
    <x v="334"/>
    <x v="179"/>
    <x v="320"/>
    <x v="179"/>
    <x v="331"/>
    <x v="180"/>
    <x v="323"/>
    <x v="178"/>
    <x v="343"/>
    <x v="180"/>
    <x v="1"/>
    <x v="33"/>
  </r>
  <r>
    <x v="6"/>
    <x v="82"/>
    <x v="489"/>
    <x v="129"/>
    <x v="334"/>
    <x v="179"/>
    <x v="320"/>
    <x v="179"/>
    <x v="331"/>
    <x v="180"/>
    <x v="323"/>
    <x v="178"/>
    <x v="343"/>
    <x v="180"/>
    <x v="4"/>
    <x v="82"/>
  </r>
  <r>
    <x v="6"/>
    <x v="31"/>
    <x v="480"/>
    <x v="130"/>
    <x v="334"/>
    <x v="179"/>
    <x v="320"/>
    <x v="179"/>
    <x v="331"/>
    <x v="180"/>
    <x v="323"/>
    <x v="178"/>
    <x v="343"/>
    <x v="180"/>
    <x v="0"/>
    <x v="27"/>
  </r>
  <r>
    <x v="6"/>
    <x v="124"/>
    <x v="477"/>
    <x v="131"/>
    <x v="334"/>
    <x v="179"/>
    <x v="320"/>
    <x v="179"/>
    <x v="331"/>
    <x v="180"/>
    <x v="323"/>
    <x v="178"/>
    <x v="343"/>
    <x v="180"/>
    <x v="4"/>
    <x v="124"/>
  </r>
  <r>
    <x v="6"/>
    <x v="4"/>
    <x v="472"/>
    <x v="132"/>
    <x v="334"/>
    <x v="179"/>
    <x v="320"/>
    <x v="179"/>
    <x v="331"/>
    <x v="180"/>
    <x v="323"/>
    <x v="178"/>
    <x v="343"/>
    <x v="180"/>
    <x v="4"/>
    <x v="170"/>
  </r>
  <r>
    <x v="6"/>
    <x v="128"/>
    <x v="465"/>
    <x v="133"/>
    <x v="334"/>
    <x v="179"/>
    <x v="320"/>
    <x v="179"/>
    <x v="331"/>
    <x v="180"/>
    <x v="323"/>
    <x v="178"/>
    <x v="343"/>
    <x v="180"/>
    <x v="2"/>
    <x v="131"/>
  </r>
  <r>
    <x v="6"/>
    <x v="100"/>
    <x v="463"/>
    <x v="134"/>
    <x v="334"/>
    <x v="179"/>
    <x v="320"/>
    <x v="179"/>
    <x v="331"/>
    <x v="180"/>
    <x v="323"/>
    <x v="178"/>
    <x v="343"/>
    <x v="180"/>
    <x v="4"/>
    <x v="109"/>
  </r>
  <r>
    <x v="6"/>
    <x v="157"/>
    <x v="459"/>
    <x v="135"/>
    <x v="334"/>
    <x v="179"/>
    <x v="320"/>
    <x v="179"/>
    <x v="331"/>
    <x v="180"/>
    <x v="323"/>
    <x v="178"/>
    <x v="343"/>
    <x v="180"/>
    <x v="2"/>
    <x v="161"/>
  </r>
  <r>
    <x v="6"/>
    <x v="134"/>
    <x v="441"/>
    <x v="136"/>
    <x v="334"/>
    <x v="179"/>
    <x v="320"/>
    <x v="179"/>
    <x v="331"/>
    <x v="180"/>
    <x v="323"/>
    <x v="178"/>
    <x v="343"/>
    <x v="180"/>
    <x v="4"/>
    <x v="126"/>
  </r>
  <r>
    <x v="6"/>
    <x v="108"/>
    <x v="433"/>
    <x v="137"/>
    <x v="334"/>
    <x v="179"/>
    <x v="320"/>
    <x v="179"/>
    <x v="331"/>
    <x v="180"/>
    <x v="323"/>
    <x v="178"/>
    <x v="343"/>
    <x v="180"/>
    <x v="2"/>
    <x v="111"/>
  </r>
  <r>
    <x v="6"/>
    <x v="147"/>
    <x v="414"/>
    <x v="138"/>
    <x v="334"/>
    <x v="179"/>
    <x v="320"/>
    <x v="179"/>
    <x v="331"/>
    <x v="180"/>
    <x v="323"/>
    <x v="178"/>
    <x v="343"/>
    <x v="180"/>
    <x v="0"/>
    <x v="150"/>
  </r>
  <r>
    <x v="6"/>
    <x v="74"/>
    <x v="412"/>
    <x v="139"/>
    <x v="334"/>
    <x v="179"/>
    <x v="320"/>
    <x v="179"/>
    <x v="331"/>
    <x v="180"/>
    <x v="323"/>
    <x v="178"/>
    <x v="343"/>
    <x v="180"/>
    <x v="2"/>
    <x v="73"/>
  </r>
  <r>
    <x v="6"/>
    <x v="47"/>
    <x v="411"/>
    <x v="140"/>
    <x v="334"/>
    <x v="179"/>
    <x v="320"/>
    <x v="179"/>
    <x v="331"/>
    <x v="180"/>
    <x v="323"/>
    <x v="178"/>
    <x v="343"/>
    <x v="180"/>
    <x v="4"/>
    <x v="2"/>
  </r>
  <r>
    <x v="6"/>
    <x v="125"/>
    <x v="409"/>
    <x v="141"/>
    <x v="334"/>
    <x v="179"/>
    <x v="320"/>
    <x v="179"/>
    <x v="331"/>
    <x v="180"/>
    <x v="323"/>
    <x v="178"/>
    <x v="343"/>
    <x v="180"/>
    <x v="2"/>
    <x v="125"/>
  </r>
  <r>
    <x v="6"/>
    <x v="87"/>
    <x v="407"/>
    <x v="142"/>
    <x v="334"/>
    <x v="179"/>
    <x v="320"/>
    <x v="179"/>
    <x v="331"/>
    <x v="180"/>
    <x v="323"/>
    <x v="178"/>
    <x v="343"/>
    <x v="180"/>
    <x v="2"/>
    <x v="26"/>
  </r>
  <r>
    <x v="6"/>
    <x v="104"/>
    <x v="392"/>
    <x v="143"/>
    <x v="334"/>
    <x v="179"/>
    <x v="320"/>
    <x v="179"/>
    <x v="331"/>
    <x v="180"/>
    <x v="323"/>
    <x v="178"/>
    <x v="343"/>
    <x v="180"/>
    <x v="1"/>
    <x v="105"/>
  </r>
  <r>
    <x v="6"/>
    <x v="25"/>
    <x v="386"/>
    <x v="144"/>
    <x v="334"/>
    <x v="179"/>
    <x v="320"/>
    <x v="179"/>
    <x v="331"/>
    <x v="180"/>
    <x v="323"/>
    <x v="178"/>
    <x v="343"/>
    <x v="180"/>
    <x v="0"/>
    <x v="29"/>
  </r>
  <r>
    <x v="6"/>
    <x v="69"/>
    <x v="367"/>
    <x v="145"/>
    <x v="334"/>
    <x v="179"/>
    <x v="320"/>
    <x v="179"/>
    <x v="331"/>
    <x v="180"/>
    <x v="323"/>
    <x v="178"/>
    <x v="343"/>
    <x v="180"/>
    <x v="1"/>
    <x v="69"/>
  </r>
  <r>
    <x v="6"/>
    <x v="152"/>
    <x v="356"/>
    <x v="146"/>
    <x v="334"/>
    <x v="179"/>
    <x v="320"/>
    <x v="179"/>
    <x v="331"/>
    <x v="180"/>
    <x v="323"/>
    <x v="178"/>
    <x v="343"/>
    <x v="180"/>
    <x v="0"/>
    <x v="53"/>
  </r>
  <r>
    <x v="6"/>
    <x v="172"/>
    <x v="355"/>
    <x v="147"/>
    <x v="334"/>
    <x v="179"/>
    <x v="320"/>
    <x v="179"/>
    <x v="331"/>
    <x v="180"/>
    <x v="323"/>
    <x v="178"/>
    <x v="343"/>
    <x v="180"/>
    <x v="1"/>
    <x v="175"/>
  </r>
  <r>
    <x v="6"/>
    <x v="137"/>
    <x v="332"/>
    <x v="148"/>
    <x v="334"/>
    <x v="179"/>
    <x v="320"/>
    <x v="179"/>
    <x v="331"/>
    <x v="180"/>
    <x v="323"/>
    <x v="178"/>
    <x v="343"/>
    <x v="180"/>
    <x v="3"/>
    <x v="136"/>
  </r>
  <r>
    <x v="6"/>
    <x v="14"/>
    <x v="326"/>
    <x v="149"/>
    <x v="334"/>
    <x v="179"/>
    <x v="320"/>
    <x v="179"/>
    <x v="331"/>
    <x v="180"/>
    <x v="323"/>
    <x v="178"/>
    <x v="343"/>
    <x v="180"/>
    <x v="2"/>
    <x v="11"/>
  </r>
  <r>
    <x v="6"/>
    <x v="142"/>
    <x v="316"/>
    <x v="150"/>
    <x v="334"/>
    <x v="179"/>
    <x v="320"/>
    <x v="179"/>
    <x v="331"/>
    <x v="180"/>
    <x v="323"/>
    <x v="178"/>
    <x v="343"/>
    <x v="180"/>
    <x v="2"/>
    <x v="144"/>
  </r>
  <r>
    <x v="6"/>
    <x v="22"/>
    <x v="313"/>
    <x v="151"/>
    <x v="334"/>
    <x v="179"/>
    <x v="320"/>
    <x v="179"/>
    <x v="331"/>
    <x v="180"/>
    <x v="323"/>
    <x v="178"/>
    <x v="343"/>
    <x v="180"/>
    <x v="2"/>
    <x v="21"/>
  </r>
  <r>
    <x v="6"/>
    <x v="18"/>
    <x v="310"/>
    <x v="152"/>
    <x v="334"/>
    <x v="179"/>
    <x v="320"/>
    <x v="179"/>
    <x v="331"/>
    <x v="180"/>
    <x v="323"/>
    <x v="178"/>
    <x v="343"/>
    <x v="180"/>
    <x v="3"/>
    <x v="12"/>
  </r>
  <r>
    <x v="6"/>
    <x v="32"/>
    <x v="308"/>
    <x v="153"/>
    <x v="334"/>
    <x v="179"/>
    <x v="320"/>
    <x v="179"/>
    <x v="331"/>
    <x v="180"/>
    <x v="323"/>
    <x v="178"/>
    <x v="343"/>
    <x v="180"/>
    <x v="0"/>
    <x v="45"/>
  </r>
  <r>
    <x v="6"/>
    <x v="138"/>
    <x v="296"/>
    <x v="154"/>
    <x v="334"/>
    <x v="179"/>
    <x v="320"/>
    <x v="179"/>
    <x v="331"/>
    <x v="180"/>
    <x v="323"/>
    <x v="178"/>
    <x v="343"/>
    <x v="180"/>
    <x v="0"/>
    <x v="137"/>
  </r>
  <r>
    <x v="6"/>
    <x v="77"/>
    <x v="294"/>
    <x v="155"/>
    <x v="334"/>
    <x v="179"/>
    <x v="320"/>
    <x v="179"/>
    <x v="331"/>
    <x v="180"/>
    <x v="323"/>
    <x v="178"/>
    <x v="343"/>
    <x v="180"/>
    <x v="4"/>
    <x v="76"/>
  </r>
  <r>
    <x v="6"/>
    <x v="164"/>
    <x v="292"/>
    <x v="156"/>
    <x v="334"/>
    <x v="179"/>
    <x v="320"/>
    <x v="179"/>
    <x v="331"/>
    <x v="180"/>
    <x v="323"/>
    <x v="178"/>
    <x v="343"/>
    <x v="180"/>
    <x v="3"/>
    <x v="166"/>
  </r>
  <r>
    <x v="6"/>
    <x v="84"/>
    <x v="291"/>
    <x v="157"/>
    <x v="334"/>
    <x v="179"/>
    <x v="320"/>
    <x v="179"/>
    <x v="331"/>
    <x v="180"/>
    <x v="323"/>
    <x v="178"/>
    <x v="343"/>
    <x v="180"/>
    <x v="3"/>
    <x v="83"/>
  </r>
  <r>
    <x v="6"/>
    <x v="10"/>
    <x v="289"/>
    <x v="158"/>
    <x v="334"/>
    <x v="179"/>
    <x v="320"/>
    <x v="179"/>
    <x v="331"/>
    <x v="180"/>
    <x v="323"/>
    <x v="178"/>
    <x v="343"/>
    <x v="180"/>
    <x v="0"/>
    <x v="24"/>
  </r>
  <r>
    <x v="6"/>
    <x v="171"/>
    <x v="278"/>
    <x v="159"/>
    <x v="334"/>
    <x v="179"/>
    <x v="320"/>
    <x v="179"/>
    <x v="331"/>
    <x v="180"/>
    <x v="323"/>
    <x v="178"/>
    <x v="343"/>
    <x v="180"/>
    <x v="3"/>
    <x v="174"/>
  </r>
  <r>
    <x v="6"/>
    <x v="158"/>
    <x v="270"/>
    <x v="160"/>
    <x v="334"/>
    <x v="179"/>
    <x v="320"/>
    <x v="179"/>
    <x v="331"/>
    <x v="180"/>
    <x v="323"/>
    <x v="178"/>
    <x v="343"/>
    <x v="180"/>
    <x v="3"/>
    <x v="159"/>
  </r>
  <r>
    <x v="6"/>
    <x v="93"/>
    <x v="231"/>
    <x v="161"/>
    <x v="334"/>
    <x v="179"/>
    <x v="320"/>
    <x v="179"/>
    <x v="331"/>
    <x v="180"/>
    <x v="323"/>
    <x v="178"/>
    <x v="343"/>
    <x v="180"/>
    <x v="4"/>
    <x v="93"/>
  </r>
  <r>
    <x v="6"/>
    <x v="49"/>
    <x v="221"/>
    <x v="162"/>
    <x v="334"/>
    <x v="179"/>
    <x v="320"/>
    <x v="179"/>
    <x v="331"/>
    <x v="180"/>
    <x v="323"/>
    <x v="178"/>
    <x v="343"/>
    <x v="180"/>
    <x v="4"/>
    <x v="48"/>
  </r>
  <r>
    <x v="6"/>
    <x v="145"/>
    <x v="208"/>
    <x v="163"/>
    <x v="334"/>
    <x v="179"/>
    <x v="320"/>
    <x v="179"/>
    <x v="331"/>
    <x v="180"/>
    <x v="323"/>
    <x v="178"/>
    <x v="343"/>
    <x v="180"/>
    <x v="0"/>
    <x v="147"/>
  </r>
  <r>
    <x v="6"/>
    <x v="64"/>
    <x v="198"/>
    <x v="164"/>
    <x v="334"/>
    <x v="179"/>
    <x v="320"/>
    <x v="179"/>
    <x v="331"/>
    <x v="180"/>
    <x v="323"/>
    <x v="178"/>
    <x v="343"/>
    <x v="180"/>
    <x v="0"/>
    <x v="50"/>
  </r>
  <r>
    <x v="6"/>
    <x v="9"/>
    <x v="188"/>
    <x v="165"/>
    <x v="334"/>
    <x v="179"/>
    <x v="320"/>
    <x v="179"/>
    <x v="331"/>
    <x v="180"/>
    <x v="323"/>
    <x v="178"/>
    <x v="343"/>
    <x v="180"/>
    <x v="3"/>
    <x v="9"/>
  </r>
  <r>
    <x v="6"/>
    <x v="16"/>
    <x v="163"/>
    <x v="166"/>
    <x v="334"/>
    <x v="179"/>
    <x v="320"/>
    <x v="179"/>
    <x v="331"/>
    <x v="180"/>
    <x v="323"/>
    <x v="178"/>
    <x v="343"/>
    <x v="180"/>
    <x v="4"/>
    <x v="10"/>
  </r>
  <r>
    <x v="6"/>
    <x v="176"/>
    <x v="162"/>
    <x v="167"/>
    <x v="334"/>
    <x v="179"/>
    <x v="320"/>
    <x v="179"/>
    <x v="331"/>
    <x v="180"/>
    <x v="323"/>
    <x v="178"/>
    <x v="343"/>
    <x v="180"/>
    <x v="4"/>
    <x v="177"/>
  </r>
  <r>
    <x v="6"/>
    <x v="40"/>
    <x v="143"/>
    <x v="168"/>
    <x v="334"/>
    <x v="179"/>
    <x v="320"/>
    <x v="179"/>
    <x v="331"/>
    <x v="180"/>
    <x v="323"/>
    <x v="178"/>
    <x v="343"/>
    <x v="180"/>
    <x v="1"/>
    <x v="39"/>
  </r>
  <r>
    <x v="6"/>
    <x v="76"/>
    <x v="137"/>
    <x v="169"/>
    <x v="334"/>
    <x v="179"/>
    <x v="320"/>
    <x v="179"/>
    <x v="331"/>
    <x v="180"/>
    <x v="323"/>
    <x v="178"/>
    <x v="343"/>
    <x v="180"/>
    <x v="4"/>
    <x v="75"/>
  </r>
  <r>
    <x v="6"/>
    <x v="90"/>
    <x v="136"/>
    <x v="170"/>
    <x v="334"/>
    <x v="179"/>
    <x v="320"/>
    <x v="179"/>
    <x v="331"/>
    <x v="180"/>
    <x v="323"/>
    <x v="178"/>
    <x v="343"/>
    <x v="180"/>
    <x v="2"/>
    <x v="88"/>
  </r>
  <r>
    <x v="6"/>
    <x v="139"/>
    <x v="128"/>
    <x v="171"/>
    <x v="334"/>
    <x v="179"/>
    <x v="320"/>
    <x v="179"/>
    <x v="331"/>
    <x v="180"/>
    <x v="323"/>
    <x v="178"/>
    <x v="343"/>
    <x v="180"/>
    <x v="4"/>
    <x v="139"/>
  </r>
  <r>
    <x v="6"/>
    <x v="44"/>
    <x v="83"/>
    <x v="172"/>
    <x v="334"/>
    <x v="179"/>
    <x v="320"/>
    <x v="179"/>
    <x v="331"/>
    <x v="180"/>
    <x v="323"/>
    <x v="178"/>
    <x v="343"/>
    <x v="180"/>
    <x v="0"/>
    <x v="43"/>
  </r>
  <r>
    <x v="6"/>
    <x v="154"/>
    <x v="77"/>
    <x v="173"/>
    <x v="334"/>
    <x v="179"/>
    <x v="320"/>
    <x v="179"/>
    <x v="331"/>
    <x v="180"/>
    <x v="323"/>
    <x v="178"/>
    <x v="343"/>
    <x v="180"/>
    <x v="4"/>
    <x v="157"/>
  </r>
  <r>
    <x v="6"/>
    <x v="140"/>
    <x v="69"/>
    <x v="174"/>
    <x v="334"/>
    <x v="179"/>
    <x v="320"/>
    <x v="179"/>
    <x v="331"/>
    <x v="180"/>
    <x v="323"/>
    <x v="178"/>
    <x v="343"/>
    <x v="180"/>
    <x v="0"/>
    <x v="153"/>
  </r>
  <r>
    <x v="6"/>
    <x v="173"/>
    <x v="49"/>
    <x v="175"/>
    <x v="334"/>
    <x v="179"/>
    <x v="320"/>
    <x v="179"/>
    <x v="331"/>
    <x v="180"/>
    <x v="323"/>
    <x v="178"/>
    <x v="343"/>
    <x v="180"/>
    <x v="2"/>
    <x v="176"/>
  </r>
  <r>
    <x v="6"/>
    <x v="29"/>
    <x v="30"/>
    <x v="176"/>
    <x v="334"/>
    <x v="179"/>
    <x v="320"/>
    <x v="179"/>
    <x v="331"/>
    <x v="180"/>
    <x v="323"/>
    <x v="178"/>
    <x v="343"/>
    <x v="180"/>
    <x v="2"/>
    <x v="32"/>
  </r>
  <r>
    <x v="6"/>
    <x v="50"/>
    <x v="26"/>
    <x v="177"/>
    <x v="334"/>
    <x v="179"/>
    <x v="320"/>
    <x v="179"/>
    <x v="331"/>
    <x v="180"/>
    <x v="323"/>
    <x v="178"/>
    <x v="343"/>
    <x v="180"/>
    <x v="0"/>
    <x v="51"/>
  </r>
  <r>
    <x v="6"/>
    <x v="131"/>
    <x v="15"/>
    <x v="178"/>
    <x v="334"/>
    <x v="179"/>
    <x v="320"/>
    <x v="179"/>
    <x v="331"/>
    <x v="180"/>
    <x v="323"/>
    <x v="178"/>
    <x v="343"/>
    <x v="180"/>
    <x v="2"/>
    <x v="119"/>
  </r>
  <r>
    <x v="6"/>
    <x v="159"/>
    <x v="3"/>
    <x v="179"/>
    <x v="334"/>
    <x v="179"/>
    <x v="320"/>
    <x v="179"/>
    <x v="331"/>
    <x v="180"/>
    <x v="323"/>
    <x v="178"/>
    <x v="343"/>
    <x v="180"/>
    <x v="3"/>
    <x v="167"/>
  </r>
  <r>
    <x v="5"/>
    <x v="121"/>
    <x v="1583"/>
    <x v="0"/>
    <x v="334"/>
    <x v="179"/>
    <x v="320"/>
    <x v="179"/>
    <x v="331"/>
    <x v="180"/>
    <x v="323"/>
    <x v="178"/>
    <x v="343"/>
    <x v="180"/>
    <x v="5"/>
    <x v="122"/>
  </r>
  <r>
    <x v="5"/>
    <x v="151"/>
    <x v="1574"/>
    <x v="1"/>
    <x v="334"/>
    <x v="179"/>
    <x v="320"/>
    <x v="179"/>
    <x v="331"/>
    <x v="180"/>
    <x v="323"/>
    <x v="178"/>
    <x v="343"/>
    <x v="180"/>
    <x v="5"/>
    <x v="155"/>
  </r>
  <r>
    <x v="5"/>
    <x v="120"/>
    <x v="1548"/>
    <x v="2"/>
    <x v="334"/>
    <x v="179"/>
    <x v="320"/>
    <x v="179"/>
    <x v="331"/>
    <x v="180"/>
    <x v="323"/>
    <x v="178"/>
    <x v="343"/>
    <x v="180"/>
    <x v="5"/>
    <x v="114"/>
  </r>
  <r>
    <x v="5"/>
    <x v="54"/>
    <x v="1539"/>
    <x v="3"/>
    <x v="334"/>
    <x v="179"/>
    <x v="320"/>
    <x v="179"/>
    <x v="331"/>
    <x v="180"/>
    <x v="323"/>
    <x v="178"/>
    <x v="343"/>
    <x v="180"/>
    <x v="5"/>
    <x v="56"/>
  </r>
  <r>
    <x v="5"/>
    <x v="27"/>
    <x v="1517"/>
    <x v="4"/>
    <x v="334"/>
    <x v="179"/>
    <x v="320"/>
    <x v="179"/>
    <x v="331"/>
    <x v="180"/>
    <x v="323"/>
    <x v="178"/>
    <x v="343"/>
    <x v="180"/>
    <x v="5"/>
    <x v="156"/>
  </r>
  <r>
    <x v="5"/>
    <x v="81"/>
    <x v="1515"/>
    <x v="5"/>
    <x v="334"/>
    <x v="179"/>
    <x v="320"/>
    <x v="179"/>
    <x v="331"/>
    <x v="180"/>
    <x v="323"/>
    <x v="178"/>
    <x v="343"/>
    <x v="180"/>
    <x v="1"/>
    <x v="80"/>
  </r>
  <r>
    <x v="5"/>
    <x v="11"/>
    <x v="1474"/>
    <x v="6"/>
    <x v="334"/>
    <x v="179"/>
    <x v="320"/>
    <x v="179"/>
    <x v="331"/>
    <x v="180"/>
    <x v="323"/>
    <x v="178"/>
    <x v="343"/>
    <x v="180"/>
    <x v="5"/>
    <x v="13"/>
  </r>
  <r>
    <x v="5"/>
    <x v="123"/>
    <x v="1466"/>
    <x v="7"/>
    <x v="334"/>
    <x v="179"/>
    <x v="320"/>
    <x v="179"/>
    <x v="331"/>
    <x v="180"/>
    <x v="323"/>
    <x v="178"/>
    <x v="343"/>
    <x v="180"/>
    <x v="2"/>
    <x v="115"/>
  </r>
  <r>
    <x v="5"/>
    <x v="45"/>
    <x v="1461"/>
    <x v="8"/>
    <x v="334"/>
    <x v="179"/>
    <x v="320"/>
    <x v="179"/>
    <x v="331"/>
    <x v="180"/>
    <x v="323"/>
    <x v="178"/>
    <x v="343"/>
    <x v="180"/>
    <x v="5"/>
    <x v="42"/>
  </r>
  <r>
    <x v="5"/>
    <x v="37"/>
    <x v="1460"/>
    <x v="9"/>
    <x v="334"/>
    <x v="179"/>
    <x v="320"/>
    <x v="179"/>
    <x v="331"/>
    <x v="180"/>
    <x v="323"/>
    <x v="178"/>
    <x v="343"/>
    <x v="180"/>
    <x v="1"/>
    <x v="36"/>
  </r>
  <r>
    <x v="5"/>
    <x v="8"/>
    <x v="1459"/>
    <x v="10"/>
    <x v="334"/>
    <x v="179"/>
    <x v="320"/>
    <x v="179"/>
    <x v="331"/>
    <x v="180"/>
    <x v="323"/>
    <x v="178"/>
    <x v="343"/>
    <x v="180"/>
    <x v="5"/>
    <x v="8"/>
  </r>
  <r>
    <x v="5"/>
    <x v="52"/>
    <x v="1458"/>
    <x v="11"/>
    <x v="334"/>
    <x v="179"/>
    <x v="320"/>
    <x v="179"/>
    <x v="331"/>
    <x v="180"/>
    <x v="323"/>
    <x v="178"/>
    <x v="343"/>
    <x v="180"/>
    <x v="5"/>
    <x v="52"/>
  </r>
  <r>
    <x v="5"/>
    <x v="78"/>
    <x v="1457"/>
    <x v="12"/>
    <x v="334"/>
    <x v="179"/>
    <x v="320"/>
    <x v="179"/>
    <x v="331"/>
    <x v="180"/>
    <x v="323"/>
    <x v="178"/>
    <x v="343"/>
    <x v="180"/>
    <x v="5"/>
    <x v="72"/>
  </r>
  <r>
    <x v="5"/>
    <x v="132"/>
    <x v="1456"/>
    <x v="13"/>
    <x v="334"/>
    <x v="179"/>
    <x v="320"/>
    <x v="179"/>
    <x v="331"/>
    <x v="180"/>
    <x v="323"/>
    <x v="178"/>
    <x v="343"/>
    <x v="180"/>
    <x v="5"/>
    <x v="133"/>
  </r>
  <r>
    <x v="5"/>
    <x v="43"/>
    <x v="1451"/>
    <x v="14"/>
    <x v="334"/>
    <x v="179"/>
    <x v="320"/>
    <x v="179"/>
    <x v="331"/>
    <x v="180"/>
    <x v="323"/>
    <x v="178"/>
    <x v="343"/>
    <x v="180"/>
    <x v="5"/>
    <x v="61"/>
  </r>
  <r>
    <x v="5"/>
    <x v="75"/>
    <x v="1448"/>
    <x v="15"/>
    <x v="334"/>
    <x v="179"/>
    <x v="320"/>
    <x v="179"/>
    <x v="331"/>
    <x v="180"/>
    <x v="323"/>
    <x v="178"/>
    <x v="343"/>
    <x v="180"/>
    <x v="5"/>
    <x v="77"/>
  </r>
  <r>
    <x v="5"/>
    <x v="98"/>
    <x v="1444"/>
    <x v="16"/>
    <x v="334"/>
    <x v="179"/>
    <x v="320"/>
    <x v="179"/>
    <x v="331"/>
    <x v="180"/>
    <x v="323"/>
    <x v="178"/>
    <x v="343"/>
    <x v="180"/>
    <x v="5"/>
    <x v="96"/>
  </r>
  <r>
    <x v="5"/>
    <x v="26"/>
    <x v="1435"/>
    <x v="17"/>
    <x v="334"/>
    <x v="179"/>
    <x v="320"/>
    <x v="179"/>
    <x v="331"/>
    <x v="180"/>
    <x v="323"/>
    <x v="178"/>
    <x v="343"/>
    <x v="180"/>
    <x v="1"/>
    <x v="28"/>
  </r>
  <r>
    <x v="5"/>
    <x v="7"/>
    <x v="1429"/>
    <x v="18"/>
    <x v="334"/>
    <x v="179"/>
    <x v="320"/>
    <x v="179"/>
    <x v="331"/>
    <x v="180"/>
    <x v="323"/>
    <x v="178"/>
    <x v="343"/>
    <x v="180"/>
    <x v="2"/>
    <x v="7"/>
  </r>
  <r>
    <x v="5"/>
    <x v="169"/>
    <x v="1425"/>
    <x v="19"/>
    <x v="334"/>
    <x v="179"/>
    <x v="320"/>
    <x v="179"/>
    <x v="331"/>
    <x v="180"/>
    <x v="323"/>
    <x v="178"/>
    <x v="343"/>
    <x v="180"/>
    <x v="1"/>
    <x v="173"/>
  </r>
  <r>
    <x v="5"/>
    <x v="148"/>
    <x v="1404"/>
    <x v="20"/>
    <x v="334"/>
    <x v="179"/>
    <x v="320"/>
    <x v="179"/>
    <x v="331"/>
    <x v="180"/>
    <x v="323"/>
    <x v="178"/>
    <x v="343"/>
    <x v="180"/>
    <x v="1"/>
    <x v="154"/>
  </r>
  <r>
    <x v="5"/>
    <x v="174"/>
    <x v="1395"/>
    <x v="21"/>
    <x v="334"/>
    <x v="179"/>
    <x v="320"/>
    <x v="179"/>
    <x v="331"/>
    <x v="180"/>
    <x v="323"/>
    <x v="178"/>
    <x v="343"/>
    <x v="180"/>
    <x v="2"/>
    <x v="138"/>
  </r>
  <r>
    <x v="5"/>
    <x v="60"/>
    <x v="1357"/>
    <x v="22"/>
    <x v="334"/>
    <x v="179"/>
    <x v="320"/>
    <x v="179"/>
    <x v="331"/>
    <x v="180"/>
    <x v="323"/>
    <x v="178"/>
    <x v="343"/>
    <x v="180"/>
    <x v="0"/>
    <x v="62"/>
  </r>
  <r>
    <x v="5"/>
    <x v="99"/>
    <x v="1340"/>
    <x v="23"/>
    <x v="334"/>
    <x v="179"/>
    <x v="320"/>
    <x v="179"/>
    <x v="331"/>
    <x v="180"/>
    <x v="323"/>
    <x v="178"/>
    <x v="343"/>
    <x v="180"/>
    <x v="5"/>
    <x v="89"/>
  </r>
  <r>
    <x v="5"/>
    <x v="41"/>
    <x v="1334"/>
    <x v="24"/>
    <x v="334"/>
    <x v="179"/>
    <x v="320"/>
    <x v="179"/>
    <x v="331"/>
    <x v="180"/>
    <x v="323"/>
    <x v="178"/>
    <x v="343"/>
    <x v="180"/>
    <x v="5"/>
    <x v="40"/>
  </r>
  <r>
    <x v="5"/>
    <x v="116"/>
    <x v="1323"/>
    <x v="25"/>
    <x v="334"/>
    <x v="179"/>
    <x v="320"/>
    <x v="179"/>
    <x v="331"/>
    <x v="180"/>
    <x v="323"/>
    <x v="178"/>
    <x v="343"/>
    <x v="180"/>
    <x v="0"/>
    <x v="112"/>
  </r>
  <r>
    <x v="5"/>
    <x v="149"/>
    <x v="1322"/>
    <x v="26"/>
    <x v="334"/>
    <x v="179"/>
    <x v="320"/>
    <x v="179"/>
    <x v="331"/>
    <x v="180"/>
    <x v="323"/>
    <x v="178"/>
    <x v="343"/>
    <x v="180"/>
    <x v="5"/>
    <x v="145"/>
  </r>
  <r>
    <x v="5"/>
    <x v="177"/>
    <x v="1319"/>
    <x v="27"/>
    <x v="334"/>
    <x v="179"/>
    <x v="320"/>
    <x v="179"/>
    <x v="331"/>
    <x v="180"/>
    <x v="323"/>
    <x v="178"/>
    <x v="343"/>
    <x v="180"/>
    <x v="0"/>
    <x v="148"/>
  </r>
  <r>
    <x v="5"/>
    <x v="36"/>
    <x v="1319"/>
    <x v="28"/>
    <x v="334"/>
    <x v="179"/>
    <x v="320"/>
    <x v="179"/>
    <x v="331"/>
    <x v="180"/>
    <x v="323"/>
    <x v="178"/>
    <x v="343"/>
    <x v="180"/>
    <x v="0"/>
    <x v="25"/>
  </r>
  <r>
    <x v="5"/>
    <x v="94"/>
    <x v="1316"/>
    <x v="29"/>
    <x v="334"/>
    <x v="179"/>
    <x v="320"/>
    <x v="179"/>
    <x v="331"/>
    <x v="180"/>
    <x v="323"/>
    <x v="178"/>
    <x v="343"/>
    <x v="180"/>
    <x v="5"/>
    <x v="94"/>
  </r>
  <r>
    <x v="5"/>
    <x v="51"/>
    <x v="1314"/>
    <x v="30"/>
    <x v="334"/>
    <x v="179"/>
    <x v="320"/>
    <x v="179"/>
    <x v="331"/>
    <x v="180"/>
    <x v="323"/>
    <x v="178"/>
    <x v="343"/>
    <x v="180"/>
    <x v="5"/>
    <x v="151"/>
  </r>
  <r>
    <x v="5"/>
    <x v="150"/>
    <x v="1286"/>
    <x v="31"/>
    <x v="334"/>
    <x v="179"/>
    <x v="320"/>
    <x v="179"/>
    <x v="331"/>
    <x v="180"/>
    <x v="323"/>
    <x v="178"/>
    <x v="343"/>
    <x v="180"/>
    <x v="5"/>
    <x v="146"/>
  </r>
  <r>
    <x v="5"/>
    <x v="56"/>
    <x v="1282"/>
    <x v="32"/>
    <x v="334"/>
    <x v="179"/>
    <x v="320"/>
    <x v="179"/>
    <x v="331"/>
    <x v="180"/>
    <x v="323"/>
    <x v="178"/>
    <x v="343"/>
    <x v="180"/>
    <x v="5"/>
    <x v="57"/>
  </r>
  <r>
    <x v="5"/>
    <x v="42"/>
    <x v="1281"/>
    <x v="33"/>
    <x v="334"/>
    <x v="179"/>
    <x v="320"/>
    <x v="179"/>
    <x v="331"/>
    <x v="180"/>
    <x v="323"/>
    <x v="178"/>
    <x v="343"/>
    <x v="180"/>
    <x v="5"/>
    <x v="41"/>
  </r>
  <r>
    <x v="5"/>
    <x v="97"/>
    <x v="1273"/>
    <x v="35"/>
    <x v="334"/>
    <x v="179"/>
    <x v="320"/>
    <x v="179"/>
    <x v="331"/>
    <x v="180"/>
    <x v="323"/>
    <x v="178"/>
    <x v="343"/>
    <x v="180"/>
    <x v="5"/>
    <x v="95"/>
  </r>
  <r>
    <x v="5"/>
    <x v="3"/>
    <x v="1272"/>
    <x v="36"/>
    <x v="334"/>
    <x v="179"/>
    <x v="320"/>
    <x v="179"/>
    <x v="331"/>
    <x v="180"/>
    <x v="323"/>
    <x v="178"/>
    <x v="343"/>
    <x v="180"/>
    <x v="5"/>
    <x v="3"/>
  </r>
  <r>
    <x v="5"/>
    <x v="28"/>
    <x v="1258"/>
    <x v="37"/>
    <x v="334"/>
    <x v="179"/>
    <x v="320"/>
    <x v="179"/>
    <x v="331"/>
    <x v="180"/>
    <x v="323"/>
    <x v="178"/>
    <x v="343"/>
    <x v="180"/>
    <x v="1"/>
    <x v="31"/>
  </r>
  <r>
    <x v="5"/>
    <x v="162"/>
    <x v="1255"/>
    <x v="38"/>
    <x v="334"/>
    <x v="179"/>
    <x v="320"/>
    <x v="179"/>
    <x v="331"/>
    <x v="180"/>
    <x v="323"/>
    <x v="178"/>
    <x v="343"/>
    <x v="180"/>
    <x v="1"/>
    <x v="164"/>
  </r>
  <r>
    <x v="5"/>
    <x v="58"/>
    <x v="1238"/>
    <x v="39"/>
    <x v="334"/>
    <x v="179"/>
    <x v="320"/>
    <x v="179"/>
    <x v="331"/>
    <x v="180"/>
    <x v="323"/>
    <x v="178"/>
    <x v="343"/>
    <x v="180"/>
    <x v="5"/>
    <x v="171"/>
  </r>
  <r>
    <x v="5"/>
    <x v="13"/>
    <x v="1232"/>
    <x v="40"/>
    <x v="334"/>
    <x v="179"/>
    <x v="320"/>
    <x v="179"/>
    <x v="331"/>
    <x v="180"/>
    <x v="323"/>
    <x v="178"/>
    <x v="343"/>
    <x v="180"/>
    <x v="0"/>
    <x v="23"/>
  </r>
  <r>
    <x v="5"/>
    <x v="165"/>
    <x v="1231"/>
    <x v="41"/>
    <x v="334"/>
    <x v="179"/>
    <x v="320"/>
    <x v="179"/>
    <x v="331"/>
    <x v="180"/>
    <x v="323"/>
    <x v="178"/>
    <x v="343"/>
    <x v="180"/>
    <x v="2"/>
    <x v="158"/>
  </r>
  <r>
    <x v="5"/>
    <x v="88"/>
    <x v="1222"/>
    <x v="42"/>
    <x v="334"/>
    <x v="179"/>
    <x v="320"/>
    <x v="179"/>
    <x v="331"/>
    <x v="180"/>
    <x v="323"/>
    <x v="178"/>
    <x v="343"/>
    <x v="180"/>
    <x v="2"/>
    <x v="149"/>
  </r>
  <r>
    <x v="5"/>
    <x v="136"/>
    <x v="1215"/>
    <x v="43"/>
    <x v="334"/>
    <x v="179"/>
    <x v="320"/>
    <x v="179"/>
    <x v="331"/>
    <x v="180"/>
    <x v="323"/>
    <x v="178"/>
    <x v="343"/>
    <x v="180"/>
    <x v="5"/>
    <x v="135"/>
  </r>
  <r>
    <x v="5"/>
    <x v="170"/>
    <x v="1211"/>
    <x v="44"/>
    <x v="334"/>
    <x v="179"/>
    <x v="320"/>
    <x v="179"/>
    <x v="331"/>
    <x v="180"/>
    <x v="323"/>
    <x v="178"/>
    <x v="343"/>
    <x v="180"/>
    <x v="1"/>
    <x v="172"/>
  </r>
  <r>
    <x v="5"/>
    <x v="80"/>
    <x v="1195"/>
    <x v="45"/>
    <x v="334"/>
    <x v="179"/>
    <x v="320"/>
    <x v="179"/>
    <x v="331"/>
    <x v="180"/>
    <x v="323"/>
    <x v="178"/>
    <x v="343"/>
    <x v="180"/>
    <x v="5"/>
    <x v="79"/>
  </r>
  <r>
    <x v="5"/>
    <x v="19"/>
    <x v="1182"/>
    <x v="46"/>
    <x v="334"/>
    <x v="179"/>
    <x v="320"/>
    <x v="179"/>
    <x v="331"/>
    <x v="180"/>
    <x v="323"/>
    <x v="178"/>
    <x v="343"/>
    <x v="180"/>
    <x v="1"/>
    <x v="14"/>
  </r>
  <r>
    <x v="5"/>
    <x v="24"/>
    <x v="1155"/>
    <x v="47"/>
    <x v="334"/>
    <x v="179"/>
    <x v="320"/>
    <x v="179"/>
    <x v="331"/>
    <x v="180"/>
    <x v="323"/>
    <x v="178"/>
    <x v="343"/>
    <x v="180"/>
    <x v="0"/>
    <x v="19"/>
  </r>
  <r>
    <x v="5"/>
    <x v="35"/>
    <x v="1154"/>
    <x v="48"/>
    <x v="334"/>
    <x v="179"/>
    <x v="320"/>
    <x v="179"/>
    <x v="331"/>
    <x v="180"/>
    <x v="323"/>
    <x v="178"/>
    <x v="343"/>
    <x v="180"/>
    <x v="0"/>
    <x v="34"/>
  </r>
  <r>
    <x v="5"/>
    <x v="141"/>
    <x v="1149"/>
    <x v="49"/>
    <x v="334"/>
    <x v="179"/>
    <x v="320"/>
    <x v="179"/>
    <x v="331"/>
    <x v="180"/>
    <x v="323"/>
    <x v="178"/>
    <x v="343"/>
    <x v="180"/>
    <x v="0"/>
    <x v="140"/>
  </r>
  <r>
    <x v="5"/>
    <x v="161"/>
    <x v="1145"/>
    <x v="50"/>
    <x v="334"/>
    <x v="179"/>
    <x v="320"/>
    <x v="179"/>
    <x v="331"/>
    <x v="180"/>
    <x v="323"/>
    <x v="178"/>
    <x v="343"/>
    <x v="180"/>
    <x v="2"/>
    <x v="163"/>
  </r>
  <r>
    <x v="5"/>
    <x v="5"/>
    <x v="1135"/>
    <x v="51"/>
    <x v="334"/>
    <x v="179"/>
    <x v="320"/>
    <x v="179"/>
    <x v="331"/>
    <x v="180"/>
    <x v="323"/>
    <x v="178"/>
    <x v="343"/>
    <x v="180"/>
    <x v="1"/>
    <x v="5"/>
  </r>
  <r>
    <x v="5"/>
    <x v="129"/>
    <x v="1130"/>
    <x v="52"/>
    <x v="334"/>
    <x v="179"/>
    <x v="320"/>
    <x v="179"/>
    <x v="331"/>
    <x v="180"/>
    <x v="323"/>
    <x v="178"/>
    <x v="343"/>
    <x v="180"/>
    <x v="2"/>
    <x v="128"/>
  </r>
  <r>
    <x v="5"/>
    <x v="102"/>
    <x v="1129"/>
    <x v="53"/>
    <x v="334"/>
    <x v="179"/>
    <x v="320"/>
    <x v="179"/>
    <x v="331"/>
    <x v="180"/>
    <x v="323"/>
    <x v="178"/>
    <x v="343"/>
    <x v="180"/>
    <x v="0"/>
    <x v="97"/>
  </r>
  <r>
    <x v="5"/>
    <x v="67"/>
    <x v="1126"/>
    <x v="54"/>
    <x v="334"/>
    <x v="179"/>
    <x v="320"/>
    <x v="179"/>
    <x v="331"/>
    <x v="180"/>
    <x v="323"/>
    <x v="178"/>
    <x v="343"/>
    <x v="180"/>
    <x v="1"/>
    <x v="67"/>
  </r>
  <r>
    <x v="5"/>
    <x v="113"/>
    <x v="1121"/>
    <x v="55"/>
    <x v="334"/>
    <x v="179"/>
    <x v="320"/>
    <x v="179"/>
    <x v="331"/>
    <x v="180"/>
    <x v="323"/>
    <x v="178"/>
    <x v="343"/>
    <x v="180"/>
    <x v="0"/>
    <x v="104"/>
  </r>
  <r>
    <x v="5"/>
    <x v="55"/>
    <x v="1117"/>
    <x v="56"/>
    <x v="334"/>
    <x v="179"/>
    <x v="320"/>
    <x v="179"/>
    <x v="331"/>
    <x v="180"/>
    <x v="323"/>
    <x v="178"/>
    <x v="343"/>
    <x v="180"/>
    <x v="2"/>
    <x v="55"/>
  </r>
  <r>
    <x v="5"/>
    <x v="130"/>
    <x v="1116"/>
    <x v="57"/>
    <x v="334"/>
    <x v="179"/>
    <x v="320"/>
    <x v="179"/>
    <x v="331"/>
    <x v="180"/>
    <x v="323"/>
    <x v="178"/>
    <x v="343"/>
    <x v="180"/>
    <x v="5"/>
    <x v="132"/>
  </r>
  <r>
    <x v="5"/>
    <x v="46"/>
    <x v="1105"/>
    <x v="58"/>
    <x v="334"/>
    <x v="179"/>
    <x v="320"/>
    <x v="179"/>
    <x v="331"/>
    <x v="180"/>
    <x v="323"/>
    <x v="178"/>
    <x v="343"/>
    <x v="180"/>
    <x v="1"/>
    <x v="44"/>
  </r>
  <r>
    <x v="5"/>
    <x v="71"/>
    <x v="1103"/>
    <x v="59"/>
    <x v="334"/>
    <x v="179"/>
    <x v="320"/>
    <x v="179"/>
    <x v="331"/>
    <x v="180"/>
    <x v="323"/>
    <x v="178"/>
    <x v="343"/>
    <x v="180"/>
    <x v="1"/>
    <x v="68"/>
  </r>
  <r>
    <x v="5"/>
    <x v="59"/>
    <x v="1087"/>
    <x v="60"/>
    <x v="334"/>
    <x v="179"/>
    <x v="320"/>
    <x v="179"/>
    <x v="331"/>
    <x v="180"/>
    <x v="323"/>
    <x v="178"/>
    <x v="343"/>
    <x v="180"/>
    <x v="3"/>
    <x v="60"/>
  </r>
  <r>
    <x v="5"/>
    <x v="17"/>
    <x v="1086"/>
    <x v="61"/>
    <x v="334"/>
    <x v="179"/>
    <x v="320"/>
    <x v="179"/>
    <x v="331"/>
    <x v="180"/>
    <x v="323"/>
    <x v="178"/>
    <x v="343"/>
    <x v="180"/>
    <x v="5"/>
    <x v="18"/>
  </r>
  <r>
    <x v="5"/>
    <x v="117"/>
    <x v="1085"/>
    <x v="62"/>
    <x v="334"/>
    <x v="179"/>
    <x v="320"/>
    <x v="179"/>
    <x v="331"/>
    <x v="180"/>
    <x v="323"/>
    <x v="178"/>
    <x v="343"/>
    <x v="180"/>
    <x v="0"/>
    <x v="117"/>
  </r>
  <r>
    <x v="5"/>
    <x v="114"/>
    <x v="1083"/>
    <x v="63"/>
    <x v="334"/>
    <x v="179"/>
    <x v="320"/>
    <x v="179"/>
    <x v="331"/>
    <x v="180"/>
    <x v="323"/>
    <x v="178"/>
    <x v="343"/>
    <x v="180"/>
    <x v="0"/>
    <x v="98"/>
  </r>
  <r>
    <x v="5"/>
    <x v="107"/>
    <x v="1082"/>
    <x v="64"/>
    <x v="334"/>
    <x v="179"/>
    <x v="320"/>
    <x v="179"/>
    <x v="331"/>
    <x v="180"/>
    <x v="323"/>
    <x v="178"/>
    <x v="343"/>
    <x v="180"/>
    <x v="5"/>
    <x v="102"/>
  </r>
  <r>
    <x v="5"/>
    <x v="144"/>
    <x v="1071"/>
    <x v="65"/>
    <x v="334"/>
    <x v="179"/>
    <x v="320"/>
    <x v="179"/>
    <x v="331"/>
    <x v="180"/>
    <x v="323"/>
    <x v="178"/>
    <x v="343"/>
    <x v="180"/>
    <x v="1"/>
    <x v="49"/>
  </r>
  <r>
    <x v="5"/>
    <x v="83"/>
    <x v="1024"/>
    <x v="66"/>
    <x v="334"/>
    <x v="179"/>
    <x v="320"/>
    <x v="179"/>
    <x v="331"/>
    <x v="180"/>
    <x v="323"/>
    <x v="178"/>
    <x v="343"/>
    <x v="180"/>
    <x v="2"/>
    <x v="81"/>
  </r>
  <r>
    <x v="5"/>
    <x v="96"/>
    <x v="1014"/>
    <x v="67"/>
    <x v="334"/>
    <x v="179"/>
    <x v="320"/>
    <x v="179"/>
    <x v="331"/>
    <x v="180"/>
    <x v="323"/>
    <x v="178"/>
    <x v="343"/>
    <x v="180"/>
    <x v="0"/>
    <x v="91"/>
  </r>
  <r>
    <x v="5"/>
    <x v="70"/>
    <x v="1002"/>
    <x v="68"/>
    <x v="334"/>
    <x v="179"/>
    <x v="320"/>
    <x v="179"/>
    <x v="331"/>
    <x v="180"/>
    <x v="323"/>
    <x v="178"/>
    <x v="343"/>
    <x v="180"/>
    <x v="5"/>
    <x v="38"/>
  </r>
  <r>
    <x v="5"/>
    <x v="68"/>
    <x v="993"/>
    <x v="69"/>
    <x v="334"/>
    <x v="179"/>
    <x v="320"/>
    <x v="179"/>
    <x v="331"/>
    <x v="180"/>
    <x v="323"/>
    <x v="178"/>
    <x v="343"/>
    <x v="180"/>
    <x v="2"/>
    <x v="70"/>
  </r>
  <r>
    <x v="5"/>
    <x v="110"/>
    <x v="992"/>
    <x v="70"/>
    <x v="334"/>
    <x v="179"/>
    <x v="320"/>
    <x v="179"/>
    <x v="331"/>
    <x v="180"/>
    <x v="323"/>
    <x v="178"/>
    <x v="343"/>
    <x v="180"/>
    <x v="2"/>
    <x v="107"/>
  </r>
  <r>
    <x v="5"/>
    <x v="112"/>
    <x v="989"/>
    <x v="71"/>
    <x v="334"/>
    <x v="179"/>
    <x v="320"/>
    <x v="179"/>
    <x v="331"/>
    <x v="180"/>
    <x v="323"/>
    <x v="178"/>
    <x v="343"/>
    <x v="180"/>
    <x v="0"/>
    <x v="103"/>
  </r>
  <r>
    <x v="5"/>
    <x v="72"/>
    <x v="988"/>
    <x v="72"/>
    <x v="334"/>
    <x v="179"/>
    <x v="320"/>
    <x v="179"/>
    <x v="331"/>
    <x v="180"/>
    <x v="323"/>
    <x v="178"/>
    <x v="343"/>
    <x v="180"/>
    <x v="5"/>
    <x v="71"/>
  </r>
  <r>
    <x v="5"/>
    <x v="65"/>
    <x v="985"/>
    <x v="73"/>
    <x v="334"/>
    <x v="179"/>
    <x v="320"/>
    <x v="179"/>
    <x v="331"/>
    <x v="180"/>
    <x v="323"/>
    <x v="178"/>
    <x v="343"/>
    <x v="180"/>
    <x v="5"/>
    <x v="63"/>
  </r>
  <r>
    <x v="5"/>
    <x v="2"/>
    <x v="971"/>
    <x v="74"/>
    <x v="334"/>
    <x v="179"/>
    <x v="320"/>
    <x v="179"/>
    <x v="331"/>
    <x v="180"/>
    <x v="323"/>
    <x v="178"/>
    <x v="343"/>
    <x v="180"/>
    <x v="5"/>
    <x v="1"/>
  </r>
  <r>
    <x v="5"/>
    <x v="146"/>
    <x v="966"/>
    <x v="75"/>
    <x v="334"/>
    <x v="179"/>
    <x v="320"/>
    <x v="179"/>
    <x v="331"/>
    <x v="180"/>
    <x v="323"/>
    <x v="178"/>
    <x v="343"/>
    <x v="180"/>
    <x v="5"/>
    <x v="141"/>
  </r>
  <r>
    <x v="5"/>
    <x v="39"/>
    <x v="965"/>
    <x v="76"/>
    <x v="334"/>
    <x v="179"/>
    <x v="320"/>
    <x v="179"/>
    <x v="331"/>
    <x v="180"/>
    <x v="323"/>
    <x v="178"/>
    <x v="343"/>
    <x v="180"/>
    <x v="5"/>
    <x v="121"/>
  </r>
  <r>
    <x v="5"/>
    <x v="143"/>
    <x v="946"/>
    <x v="78"/>
    <x v="334"/>
    <x v="179"/>
    <x v="320"/>
    <x v="179"/>
    <x v="331"/>
    <x v="180"/>
    <x v="323"/>
    <x v="178"/>
    <x v="343"/>
    <x v="180"/>
    <x v="0"/>
    <x v="143"/>
  </r>
  <r>
    <x v="5"/>
    <x v="6"/>
    <x v="945"/>
    <x v="79"/>
    <x v="334"/>
    <x v="179"/>
    <x v="320"/>
    <x v="179"/>
    <x v="331"/>
    <x v="180"/>
    <x v="323"/>
    <x v="178"/>
    <x v="343"/>
    <x v="180"/>
    <x v="3"/>
    <x v="6"/>
  </r>
  <r>
    <x v="5"/>
    <x v="101"/>
    <x v="944"/>
    <x v="80"/>
    <x v="334"/>
    <x v="179"/>
    <x v="320"/>
    <x v="179"/>
    <x v="331"/>
    <x v="180"/>
    <x v="323"/>
    <x v="178"/>
    <x v="343"/>
    <x v="180"/>
    <x v="3"/>
    <x v="106"/>
  </r>
  <r>
    <x v="5"/>
    <x v="30"/>
    <x v="941"/>
    <x v="81"/>
    <x v="334"/>
    <x v="179"/>
    <x v="320"/>
    <x v="179"/>
    <x v="331"/>
    <x v="180"/>
    <x v="323"/>
    <x v="178"/>
    <x v="343"/>
    <x v="180"/>
    <x v="0"/>
    <x v="37"/>
  </r>
  <r>
    <x v="5"/>
    <x v="63"/>
    <x v="940"/>
    <x v="82"/>
    <x v="334"/>
    <x v="179"/>
    <x v="320"/>
    <x v="179"/>
    <x v="331"/>
    <x v="180"/>
    <x v="323"/>
    <x v="178"/>
    <x v="343"/>
    <x v="180"/>
    <x v="0"/>
    <x v="66"/>
  </r>
  <r>
    <x v="5"/>
    <x v="12"/>
    <x v="938"/>
    <x v="83"/>
    <x v="334"/>
    <x v="179"/>
    <x v="320"/>
    <x v="179"/>
    <x v="331"/>
    <x v="180"/>
    <x v="323"/>
    <x v="178"/>
    <x v="343"/>
    <x v="180"/>
    <x v="0"/>
    <x v="15"/>
  </r>
  <r>
    <x v="5"/>
    <x v="153"/>
    <x v="937"/>
    <x v="84"/>
    <x v="334"/>
    <x v="179"/>
    <x v="320"/>
    <x v="179"/>
    <x v="331"/>
    <x v="180"/>
    <x v="323"/>
    <x v="178"/>
    <x v="343"/>
    <x v="180"/>
    <x v="0"/>
    <x v="142"/>
  </r>
  <r>
    <x v="5"/>
    <x v="156"/>
    <x v="933"/>
    <x v="85"/>
    <x v="334"/>
    <x v="179"/>
    <x v="320"/>
    <x v="179"/>
    <x v="331"/>
    <x v="180"/>
    <x v="323"/>
    <x v="178"/>
    <x v="343"/>
    <x v="180"/>
    <x v="0"/>
    <x v="162"/>
  </r>
  <r>
    <x v="5"/>
    <x v="79"/>
    <x v="931"/>
    <x v="86"/>
    <x v="334"/>
    <x v="179"/>
    <x v="320"/>
    <x v="179"/>
    <x v="331"/>
    <x v="180"/>
    <x v="323"/>
    <x v="178"/>
    <x v="343"/>
    <x v="180"/>
    <x v="4"/>
    <x v="78"/>
  </r>
  <r>
    <x v="5"/>
    <x v="127"/>
    <x v="930"/>
    <x v="87"/>
    <x v="334"/>
    <x v="179"/>
    <x v="320"/>
    <x v="179"/>
    <x v="331"/>
    <x v="180"/>
    <x v="323"/>
    <x v="178"/>
    <x v="343"/>
    <x v="180"/>
    <x v="1"/>
    <x v="130"/>
  </r>
  <r>
    <x v="5"/>
    <x v="92"/>
    <x v="925"/>
    <x v="88"/>
    <x v="334"/>
    <x v="179"/>
    <x v="320"/>
    <x v="179"/>
    <x v="331"/>
    <x v="180"/>
    <x v="323"/>
    <x v="178"/>
    <x v="343"/>
    <x v="180"/>
    <x v="0"/>
    <x v="92"/>
  </r>
  <r>
    <x v="5"/>
    <x v="119"/>
    <x v="920"/>
    <x v="89"/>
    <x v="334"/>
    <x v="179"/>
    <x v="320"/>
    <x v="179"/>
    <x v="331"/>
    <x v="180"/>
    <x v="323"/>
    <x v="178"/>
    <x v="343"/>
    <x v="180"/>
    <x v="1"/>
    <x v="116"/>
  </r>
  <r>
    <x v="5"/>
    <x v="126"/>
    <x v="914"/>
    <x v="90"/>
    <x v="334"/>
    <x v="179"/>
    <x v="320"/>
    <x v="179"/>
    <x v="331"/>
    <x v="180"/>
    <x v="323"/>
    <x v="178"/>
    <x v="343"/>
    <x v="180"/>
    <x v="1"/>
    <x v="127"/>
  </r>
  <r>
    <x v="5"/>
    <x v="48"/>
    <x v="914"/>
    <x v="91"/>
    <x v="334"/>
    <x v="179"/>
    <x v="320"/>
    <x v="179"/>
    <x v="331"/>
    <x v="180"/>
    <x v="323"/>
    <x v="178"/>
    <x v="343"/>
    <x v="180"/>
    <x v="1"/>
    <x v="47"/>
  </r>
  <r>
    <x v="5"/>
    <x v="166"/>
    <x v="910"/>
    <x v="92"/>
    <x v="334"/>
    <x v="179"/>
    <x v="320"/>
    <x v="179"/>
    <x v="331"/>
    <x v="180"/>
    <x v="323"/>
    <x v="178"/>
    <x v="343"/>
    <x v="180"/>
    <x v="0"/>
    <x v="160"/>
  </r>
  <r>
    <x v="5"/>
    <x v="23"/>
    <x v="906"/>
    <x v="93"/>
    <x v="334"/>
    <x v="179"/>
    <x v="320"/>
    <x v="179"/>
    <x v="331"/>
    <x v="180"/>
    <x v="323"/>
    <x v="178"/>
    <x v="343"/>
    <x v="180"/>
    <x v="2"/>
    <x v="16"/>
  </r>
  <r>
    <x v="5"/>
    <x v="160"/>
    <x v="901"/>
    <x v="94"/>
    <x v="334"/>
    <x v="179"/>
    <x v="320"/>
    <x v="179"/>
    <x v="331"/>
    <x v="180"/>
    <x v="323"/>
    <x v="178"/>
    <x v="343"/>
    <x v="180"/>
    <x v="2"/>
    <x v="46"/>
  </r>
  <r>
    <x v="5"/>
    <x v="85"/>
    <x v="900"/>
    <x v="95"/>
    <x v="334"/>
    <x v="179"/>
    <x v="320"/>
    <x v="179"/>
    <x v="331"/>
    <x v="180"/>
    <x v="323"/>
    <x v="178"/>
    <x v="343"/>
    <x v="180"/>
    <x v="0"/>
    <x v="84"/>
  </r>
  <r>
    <x v="5"/>
    <x v="163"/>
    <x v="894"/>
    <x v="96"/>
    <x v="334"/>
    <x v="179"/>
    <x v="320"/>
    <x v="179"/>
    <x v="331"/>
    <x v="180"/>
    <x v="323"/>
    <x v="178"/>
    <x v="343"/>
    <x v="180"/>
    <x v="4"/>
    <x v="165"/>
  </r>
  <r>
    <x v="5"/>
    <x v="86"/>
    <x v="888"/>
    <x v="97"/>
    <x v="334"/>
    <x v="179"/>
    <x v="320"/>
    <x v="179"/>
    <x v="331"/>
    <x v="180"/>
    <x v="323"/>
    <x v="178"/>
    <x v="343"/>
    <x v="180"/>
    <x v="3"/>
    <x v="87"/>
  </r>
  <r>
    <x v="5"/>
    <x v="111"/>
    <x v="882"/>
    <x v="98"/>
    <x v="334"/>
    <x v="179"/>
    <x v="320"/>
    <x v="179"/>
    <x v="331"/>
    <x v="180"/>
    <x v="323"/>
    <x v="178"/>
    <x v="343"/>
    <x v="180"/>
    <x v="0"/>
    <x v="110"/>
  </r>
  <r>
    <x v="5"/>
    <x v="91"/>
    <x v="881"/>
    <x v="99"/>
    <x v="334"/>
    <x v="179"/>
    <x v="320"/>
    <x v="179"/>
    <x v="331"/>
    <x v="180"/>
    <x v="323"/>
    <x v="178"/>
    <x v="343"/>
    <x v="180"/>
    <x v="4"/>
    <x v="90"/>
  </r>
  <r>
    <x v="5"/>
    <x v="168"/>
    <x v="880"/>
    <x v="100"/>
    <x v="334"/>
    <x v="179"/>
    <x v="320"/>
    <x v="179"/>
    <x v="331"/>
    <x v="180"/>
    <x v="323"/>
    <x v="178"/>
    <x v="343"/>
    <x v="180"/>
    <x v="3"/>
    <x v="169"/>
  </r>
  <r>
    <x v="5"/>
    <x v="21"/>
    <x v="876"/>
    <x v="101"/>
    <x v="334"/>
    <x v="179"/>
    <x v="320"/>
    <x v="179"/>
    <x v="331"/>
    <x v="180"/>
    <x v="323"/>
    <x v="178"/>
    <x v="343"/>
    <x v="180"/>
    <x v="1"/>
    <x v="20"/>
  </r>
  <r>
    <x v="5"/>
    <x v="109"/>
    <x v="875"/>
    <x v="102"/>
    <x v="334"/>
    <x v="179"/>
    <x v="320"/>
    <x v="179"/>
    <x v="331"/>
    <x v="180"/>
    <x v="323"/>
    <x v="178"/>
    <x v="343"/>
    <x v="180"/>
    <x v="5"/>
    <x v="108"/>
  </r>
  <r>
    <x v="5"/>
    <x v="61"/>
    <x v="842"/>
    <x v="103"/>
    <x v="334"/>
    <x v="179"/>
    <x v="320"/>
    <x v="179"/>
    <x v="331"/>
    <x v="180"/>
    <x v="323"/>
    <x v="178"/>
    <x v="343"/>
    <x v="180"/>
    <x v="0"/>
    <x v="65"/>
  </r>
  <r>
    <x v="5"/>
    <x v="89"/>
    <x v="841"/>
    <x v="104"/>
    <x v="334"/>
    <x v="179"/>
    <x v="320"/>
    <x v="179"/>
    <x v="331"/>
    <x v="180"/>
    <x v="323"/>
    <x v="178"/>
    <x v="343"/>
    <x v="180"/>
    <x v="4"/>
    <x v="86"/>
  </r>
  <r>
    <x v="5"/>
    <x v="122"/>
    <x v="836"/>
    <x v="105"/>
    <x v="334"/>
    <x v="179"/>
    <x v="320"/>
    <x v="179"/>
    <x v="331"/>
    <x v="180"/>
    <x v="323"/>
    <x v="178"/>
    <x v="343"/>
    <x v="180"/>
    <x v="2"/>
    <x v="113"/>
  </r>
  <r>
    <x v="5"/>
    <x v="133"/>
    <x v="827"/>
    <x v="106"/>
    <x v="334"/>
    <x v="179"/>
    <x v="320"/>
    <x v="179"/>
    <x v="331"/>
    <x v="180"/>
    <x v="323"/>
    <x v="178"/>
    <x v="343"/>
    <x v="180"/>
    <x v="1"/>
    <x v="129"/>
  </r>
  <r>
    <x v="5"/>
    <x v="57"/>
    <x v="824"/>
    <x v="107"/>
    <x v="334"/>
    <x v="179"/>
    <x v="320"/>
    <x v="179"/>
    <x v="331"/>
    <x v="180"/>
    <x v="323"/>
    <x v="178"/>
    <x v="343"/>
    <x v="180"/>
    <x v="0"/>
    <x v="58"/>
  </r>
  <r>
    <x v="5"/>
    <x v="105"/>
    <x v="821"/>
    <x v="108"/>
    <x v="334"/>
    <x v="179"/>
    <x v="320"/>
    <x v="179"/>
    <x v="331"/>
    <x v="180"/>
    <x v="323"/>
    <x v="178"/>
    <x v="343"/>
    <x v="180"/>
    <x v="5"/>
    <x v="120"/>
  </r>
  <r>
    <x v="5"/>
    <x v="20"/>
    <x v="819"/>
    <x v="109"/>
    <x v="334"/>
    <x v="179"/>
    <x v="320"/>
    <x v="179"/>
    <x v="331"/>
    <x v="180"/>
    <x v="323"/>
    <x v="178"/>
    <x v="343"/>
    <x v="180"/>
    <x v="1"/>
    <x v="17"/>
  </r>
  <r>
    <x v="5"/>
    <x v="15"/>
    <x v="723"/>
    <x v="110"/>
    <x v="334"/>
    <x v="179"/>
    <x v="320"/>
    <x v="179"/>
    <x v="331"/>
    <x v="180"/>
    <x v="323"/>
    <x v="178"/>
    <x v="343"/>
    <x v="180"/>
    <x v="5"/>
    <x v="22"/>
  </r>
  <r>
    <x v="5"/>
    <x v="25"/>
    <x v="721"/>
    <x v="111"/>
    <x v="334"/>
    <x v="179"/>
    <x v="320"/>
    <x v="179"/>
    <x v="331"/>
    <x v="180"/>
    <x v="323"/>
    <x v="178"/>
    <x v="343"/>
    <x v="180"/>
    <x v="0"/>
    <x v="29"/>
  </r>
  <r>
    <x v="5"/>
    <x v="178"/>
    <x v="719"/>
    <x v="112"/>
    <x v="334"/>
    <x v="179"/>
    <x v="320"/>
    <x v="179"/>
    <x v="331"/>
    <x v="180"/>
    <x v="323"/>
    <x v="178"/>
    <x v="343"/>
    <x v="180"/>
    <x v="0"/>
    <x v="178"/>
  </r>
  <r>
    <x v="5"/>
    <x v="33"/>
    <x v="714"/>
    <x v="113"/>
    <x v="334"/>
    <x v="179"/>
    <x v="320"/>
    <x v="179"/>
    <x v="331"/>
    <x v="180"/>
    <x v="323"/>
    <x v="178"/>
    <x v="343"/>
    <x v="180"/>
    <x v="0"/>
    <x v="35"/>
  </r>
  <r>
    <x v="5"/>
    <x v="106"/>
    <x v="693"/>
    <x v="114"/>
    <x v="334"/>
    <x v="179"/>
    <x v="320"/>
    <x v="179"/>
    <x v="331"/>
    <x v="180"/>
    <x v="323"/>
    <x v="178"/>
    <x v="343"/>
    <x v="180"/>
    <x v="0"/>
    <x v="101"/>
  </r>
  <r>
    <x v="5"/>
    <x v="66"/>
    <x v="691"/>
    <x v="115"/>
    <x v="334"/>
    <x v="179"/>
    <x v="320"/>
    <x v="179"/>
    <x v="331"/>
    <x v="180"/>
    <x v="323"/>
    <x v="178"/>
    <x v="343"/>
    <x v="180"/>
    <x v="1"/>
    <x v="64"/>
  </r>
  <r>
    <x v="5"/>
    <x v="167"/>
    <x v="669"/>
    <x v="116"/>
    <x v="334"/>
    <x v="179"/>
    <x v="320"/>
    <x v="179"/>
    <x v="331"/>
    <x v="180"/>
    <x v="323"/>
    <x v="178"/>
    <x v="343"/>
    <x v="180"/>
    <x v="0"/>
    <x v="168"/>
  </r>
  <r>
    <x v="5"/>
    <x v="0"/>
    <x v="654"/>
    <x v="117"/>
    <x v="334"/>
    <x v="179"/>
    <x v="320"/>
    <x v="179"/>
    <x v="331"/>
    <x v="180"/>
    <x v="323"/>
    <x v="178"/>
    <x v="343"/>
    <x v="180"/>
    <x v="2"/>
    <x v="0"/>
  </r>
  <r>
    <x v="5"/>
    <x v="118"/>
    <x v="649"/>
    <x v="118"/>
    <x v="334"/>
    <x v="179"/>
    <x v="320"/>
    <x v="179"/>
    <x v="331"/>
    <x v="180"/>
    <x v="323"/>
    <x v="178"/>
    <x v="343"/>
    <x v="180"/>
    <x v="0"/>
    <x v="118"/>
  </r>
  <r>
    <x v="5"/>
    <x v="103"/>
    <x v="638"/>
    <x v="119"/>
    <x v="334"/>
    <x v="179"/>
    <x v="320"/>
    <x v="179"/>
    <x v="331"/>
    <x v="180"/>
    <x v="323"/>
    <x v="178"/>
    <x v="343"/>
    <x v="180"/>
    <x v="2"/>
    <x v="100"/>
  </r>
  <r>
    <x v="5"/>
    <x v="1"/>
    <x v="626"/>
    <x v="120"/>
    <x v="334"/>
    <x v="179"/>
    <x v="320"/>
    <x v="179"/>
    <x v="331"/>
    <x v="180"/>
    <x v="323"/>
    <x v="178"/>
    <x v="343"/>
    <x v="180"/>
    <x v="0"/>
    <x v="4"/>
  </r>
  <r>
    <x v="5"/>
    <x v="62"/>
    <x v="625"/>
    <x v="121"/>
    <x v="334"/>
    <x v="179"/>
    <x v="320"/>
    <x v="179"/>
    <x v="331"/>
    <x v="180"/>
    <x v="323"/>
    <x v="178"/>
    <x v="343"/>
    <x v="180"/>
    <x v="0"/>
    <x v="59"/>
  </r>
  <r>
    <x v="5"/>
    <x v="155"/>
    <x v="623"/>
    <x v="122"/>
    <x v="334"/>
    <x v="179"/>
    <x v="320"/>
    <x v="179"/>
    <x v="331"/>
    <x v="180"/>
    <x v="323"/>
    <x v="178"/>
    <x v="343"/>
    <x v="180"/>
    <x v="0"/>
    <x v="30"/>
  </r>
  <r>
    <x v="5"/>
    <x v="73"/>
    <x v="597"/>
    <x v="123"/>
    <x v="334"/>
    <x v="179"/>
    <x v="320"/>
    <x v="179"/>
    <x v="331"/>
    <x v="180"/>
    <x v="323"/>
    <x v="178"/>
    <x v="343"/>
    <x v="180"/>
    <x v="2"/>
    <x v="74"/>
  </r>
  <r>
    <x v="5"/>
    <x v="135"/>
    <x v="585"/>
    <x v="124"/>
    <x v="334"/>
    <x v="179"/>
    <x v="320"/>
    <x v="179"/>
    <x v="331"/>
    <x v="180"/>
    <x v="323"/>
    <x v="178"/>
    <x v="343"/>
    <x v="180"/>
    <x v="4"/>
    <x v="134"/>
  </r>
  <r>
    <x v="5"/>
    <x v="179"/>
    <x v="568"/>
    <x v="125"/>
    <x v="334"/>
    <x v="179"/>
    <x v="320"/>
    <x v="179"/>
    <x v="331"/>
    <x v="180"/>
    <x v="323"/>
    <x v="178"/>
    <x v="343"/>
    <x v="180"/>
    <x v="0"/>
    <x v="179"/>
  </r>
  <r>
    <x v="5"/>
    <x v="124"/>
    <x v="563"/>
    <x v="126"/>
    <x v="334"/>
    <x v="179"/>
    <x v="320"/>
    <x v="179"/>
    <x v="331"/>
    <x v="180"/>
    <x v="323"/>
    <x v="178"/>
    <x v="343"/>
    <x v="180"/>
    <x v="4"/>
    <x v="124"/>
  </r>
  <r>
    <x v="5"/>
    <x v="4"/>
    <x v="556"/>
    <x v="127"/>
    <x v="334"/>
    <x v="179"/>
    <x v="320"/>
    <x v="179"/>
    <x v="331"/>
    <x v="180"/>
    <x v="323"/>
    <x v="178"/>
    <x v="343"/>
    <x v="180"/>
    <x v="4"/>
    <x v="170"/>
  </r>
  <r>
    <x v="5"/>
    <x v="31"/>
    <x v="554"/>
    <x v="128"/>
    <x v="334"/>
    <x v="179"/>
    <x v="320"/>
    <x v="179"/>
    <x v="331"/>
    <x v="180"/>
    <x v="323"/>
    <x v="178"/>
    <x v="343"/>
    <x v="180"/>
    <x v="0"/>
    <x v="27"/>
  </r>
  <r>
    <x v="5"/>
    <x v="34"/>
    <x v="549"/>
    <x v="129"/>
    <x v="334"/>
    <x v="179"/>
    <x v="320"/>
    <x v="179"/>
    <x v="331"/>
    <x v="180"/>
    <x v="323"/>
    <x v="178"/>
    <x v="343"/>
    <x v="180"/>
    <x v="1"/>
    <x v="33"/>
  </r>
  <r>
    <x v="5"/>
    <x v="95"/>
    <x v="541"/>
    <x v="130"/>
    <x v="334"/>
    <x v="179"/>
    <x v="320"/>
    <x v="179"/>
    <x v="331"/>
    <x v="180"/>
    <x v="323"/>
    <x v="178"/>
    <x v="343"/>
    <x v="180"/>
    <x v="2"/>
    <x v="152"/>
  </r>
  <r>
    <x v="5"/>
    <x v="82"/>
    <x v="532"/>
    <x v="131"/>
    <x v="334"/>
    <x v="179"/>
    <x v="320"/>
    <x v="179"/>
    <x v="331"/>
    <x v="180"/>
    <x v="323"/>
    <x v="178"/>
    <x v="343"/>
    <x v="180"/>
    <x v="4"/>
    <x v="82"/>
  </r>
  <r>
    <x v="5"/>
    <x v="128"/>
    <x v="511"/>
    <x v="132"/>
    <x v="334"/>
    <x v="179"/>
    <x v="320"/>
    <x v="179"/>
    <x v="331"/>
    <x v="180"/>
    <x v="323"/>
    <x v="178"/>
    <x v="343"/>
    <x v="180"/>
    <x v="2"/>
    <x v="131"/>
  </r>
  <r>
    <x v="5"/>
    <x v="134"/>
    <x v="493"/>
    <x v="133"/>
    <x v="334"/>
    <x v="179"/>
    <x v="320"/>
    <x v="179"/>
    <x v="331"/>
    <x v="180"/>
    <x v="323"/>
    <x v="178"/>
    <x v="343"/>
    <x v="180"/>
    <x v="4"/>
    <x v="126"/>
  </r>
  <r>
    <x v="5"/>
    <x v="100"/>
    <x v="487"/>
    <x v="134"/>
    <x v="334"/>
    <x v="179"/>
    <x v="320"/>
    <x v="179"/>
    <x v="331"/>
    <x v="180"/>
    <x v="323"/>
    <x v="178"/>
    <x v="343"/>
    <x v="180"/>
    <x v="4"/>
    <x v="109"/>
  </r>
  <r>
    <x v="5"/>
    <x v="47"/>
    <x v="487"/>
    <x v="135"/>
    <x v="334"/>
    <x v="179"/>
    <x v="320"/>
    <x v="179"/>
    <x v="331"/>
    <x v="180"/>
    <x v="323"/>
    <x v="178"/>
    <x v="343"/>
    <x v="180"/>
    <x v="4"/>
    <x v="2"/>
  </r>
  <r>
    <x v="5"/>
    <x v="108"/>
    <x v="486"/>
    <x v="136"/>
    <x v="334"/>
    <x v="179"/>
    <x v="320"/>
    <x v="179"/>
    <x v="331"/>
    <x v="180"/>
    <x v="323"/>
    <x v="178"/>
    <x v="343"/>
    <x v="180"/>
    <x v="2"/>
    <x v="111"/>
  </r>
  <r>
    <x v="5"/>
    <x v="74"/>
    <x v="483"/>
    <x v="137"/>
    <x v="334"/>
    <x v="179"/>
    <x v="320"/>
    <x v="179"/>
    <x v="331"/>
    <x v="180"/>
    <x v="323"/>
    <x v="178"/>
    <x v="343"/>
    <x v="180"/>
    <x v="2"/>
    <x v="73"/>
  </r>
  <r>
    <x v="5"/>
    <x v="125"/>
    <x v="483"/>
    <x v="138"/>
    <x v="334"/>
    <x v="179"/>
    <x v="320"/>
    <x v="179"/>
    <x v="331"/>
    <x v="180"/>
    <x v="323"/>
    <x v="178"/>
    <x v="343"/>
    <x v="180"/>
    <x v="2"/>
    <x v="125"/>
  </r>
  <r>
    <x v="5"/>
    <x v="157"/>
    <x v="452"/>
    <x v="139"/>
    <x v="334"/>
    <x v="179"/>
    <x v="320"/>
    <x v="179"/>
    <x v="331"/>
    <x v="180"/>
    <x v="323"/>
    <x v="178"/>
    <x v="343"/>
    <x v="180"/>
    <x v="2"/>
    <x v="161"/>
  </r>
  <r>
    <x v="5"/>
    <x v="69"/>
    <x v="423"/>
    <x v="140"/>
    <x v="334"/>
    <x v="179"/>
    <x v="320"/>
    <x v="179"/>
    <x v="331"/>
    <x v="180"/>
    <x v="323"/>
    <x v="178"/>
    <x v="343"/>
    <x v="180"/>
    <x v="1"/>
    <x v="69"/>
  </r>
  <r>
    <x v="5"/>
    <x v="87"/>
    <x v="407"/>
    <x v="141"/>
    <x v="334"/>
    <x v="179"/>
    <x v="320"/>
    <x v="179"/>
    <x v="331"/>
    <x v="180"/>
    <x v="323"/>
    <x v="178"/>
    <x v="343"/>
    <x v="180"/>
    <x v="2"/>
    <x v="26"/>
  </r>
  <r>
    <x v="5"/>
    <x v="172"/>
    <x v="403"/>
    <x v="142"/>
    <x v="334"/>
    <x v="179"/>
    <x v="320"/>
    <x v="179"/>
    <x v="331"/>
    <x v="180"/>
    <x v="323"/>
    <x v="178"/>
    <x v="343"/>
    <x v="180"/>
    <x v="1"/>
    <x v="175"/>
  </r>
  <r>
    <x v="5"/>
    <x v="147"/>
    <x v="389"/>
    <x v="143"/>
    <x v="334"/>
    <x v="179"/>
    <x v="320"/>
    <x v="179"/>
    <x v="331"/>
    <x v="180"/>
    <x v="323"/>
    <x v="178"/>
    <x v="343"/>
    <x v="180"/>
    <x v="0"/>
    <x v="150"/>
  </r>
  <r>
    <x v="5"/>
    <x v="115"/>
    <x v="383"/>
    <x v="144"/>
    <x v="334"/>
    <x v="179"/>
    <x v="320"/>
    <x v="179"/>
    <x v="331"/>
    <x v="180"/>
    <x v="323"/>
    <x v="178"/>
    <x v="343"/>
    <x v="180"/>
    <x v="2"/>
    <x v="99"/>
  </r>
  <r>
    <x v="5"/>
    <x v="14"/>
    <x v="365"/>
    <x v="145"/>
    <x v="334"/>
    <x v="179"/>
    <x v="320"/>
    <x v="179"/>
    <x v="331"/>
    <x v="180"/>
    <x v="323"/>
    <x v="178"/>
    <x v="343"/>
    <x v="180"/>
    <x v="2"/>
    <x v="11"/>
  </r>
  <r>
    <x v="5"/>
    <x v="104"/>
    <x v="360"/>
    <x v="146"/>
    <x v="334"/>
    <x v="179"/>
    <x v="320"/>
    <x v="179"/>
    <x v="331"/>
    <x v="180"/>
    <x v="323"/>
    <x v="178"/>
    <x v="343"/>
    <x v="180"/>
    <x v="1"/>
    <x v="105"/>
  </r>
  <r>
    <x v="5"/>
    <x v="137"/>
    <x v="340"/>
    <x v="147"/>
    <x v="334"/>
    <x v="179"/>
    <x v="320"/>
    <x v="179"/>
    <x v="331"/>
    <x v="180"/>
    <x v="323"/>
    <x v="178"/>
    <x v="343"/>
    <x v="180"/>
    <x v="3"/>
    <x v="136"/>
  </r>
  <r>
    <x v="5"/>
    <x v="158"/>
    <x v="338"/>
    <x v="148"/>
    <x v="334"/>
    <x v="179"/>
    <x v="320"/>
    <x v="179"/>
    <x v="331"/>
    <x v="180"/>
    <x v="323"/>
    <x v="178"/>
    <x v="343"/>
    <x v="180"/>
    <x v="3"/>
    <x v="159"/>
  </r>
  <r>
    <x v="5"/>
    <x v="53"/>
    <x v="335"/>
    <x v="149"/>
    <x v="334"/>
    <x v="179"/>
    <x v="320"/>
    <x v="179"/>
    <x v="331"/>
    <x v="180"/>
    <x v="323"/>
    <x v="178"/>
    <x v="343"/>
    <x v="180"/>
    <x v="0"/>
    <x v="54"/>
  </r>
  <r>
    <x v="5"/>
    <x v="142"/>
    <x v="322"/>
    <x v="150"/>
    <x v="334"/>
    <x v="179"/>
    <x v="320"/>
    <x v="179"/>
    <x v="331"/>
    <x v="180"/>
    <x v="323"/>
    <x v="178"/>
    <x v="343"/>
    <x v="180"/>
    <x v="2"/>
    <x v="144"/>
  </r>
  <r>
    <x v="5"/>
    <x v="152"/>
    <x v="314"/>
    <x v="151"/>
    <x v="334"/>
    <x v="179"/>
    <x v="320"/>
    <x v="179"/>
    <x v="331"/>
    <x v="180"/>
    <x v="323"/>
    <x v="178"/>
    <x v="343"/>
    <x v="180"/>
    <x v="0"/>
    <x v="53"/>
  </r>
  <r>
    <x v="5"/>
    <x v="22"/>
    <x v="313"/>
    <x v="152"/>
    <x v="334"/>
    <x v="179"/>
    <x v="320"/>
    <x v="179"/>
    <x v="331"/>
    <x v="180"/>
    <x v="323"/>
    <x v="178"/>
    <x v="343"/>
    <x v="180"/>
    <x v="2"/>
    <x v="21"/>
  </r>
  <r>
    <x v="5"/>
    <x v="32"/>
    <x v="312"/>
    <x v="153"/>
    <x v="334"/>
    <x v="179"/>
    <x v="320"/>
    <x v="179"/>
    <x v="331"/>
    <x v="180"/>
    <x v="323"/>
    <x v="178"/>
    <x v="343"/>
    <x v="180"/>
    <x v="0"/>
    <x v="45"/>
  </r>
  <r>
    <x v="5"/>
    <x v="18"/>
    <x v="295"/>
    <x v="154"/>
    <x v="334"/>
    <x v="179"/>
    <x v="320"/>
    <x v="179"/>
    <x v="331"/>
    <x v="180"/>
    <x v="323"/>
    <x v="178"/>
    <x v="343"/>
    <x v="180"/>
    <x v="3"/>
    <x v="12"/>
  </r>
  <r>
    <x v="5"/>
    <x v="138"/>
    <x v="288"/>
    <x v="155"/>
    <x v="334"/>
    <x v="179"/>
    <x v="320"/>
    <x v="179"/>
    <x v="331"/>
    <x v="180"/>
    <x v="323"/>
    <x v="178"/>
    <x v="343"/>
    <x v="180"/>
    <x v="0"/>
    <x v="137"/>
  </r>
  <r>
    <x v="5"/>
    <x v="164"/>
    <x v="279"/>
    <x v="156"/>
    <x v="334"/>
    <x v="179"/>
    <x v="320"/>
    <x v="179"/>
    <x v="331"/>
    <x v="180"/>
    <x v="323"/>
    <x v="178"/>
    <x v="343"/>
    <x v="180"/>
    <x v="3"/>
    <x v="166"/>
  </r>
  <r>
    <x v="5"/>
    <x v="84"/>
    <x v="260"/>
    <x v="157"/>
    <x v="334"/>
    <x v="179"/>
    <x v="320"/>
    <x v="179"/>
    <x v="331"/>
    <x v="180"/>
    <x v="323"/>
    <x v="178"/>
    <x v="343"/>
    <x v="180"/>
    <x v="3"/>
    <x v="83"/>
  </r>
  <r>
    <x v="5"/>
    <x v="10"/>
    <x v="244"/>
    <x v="158"/>
    <x v="334"/>
    <x v="179"/>
    <x v="320"/>
    <x v="179"/>
    <x v="331"/>
    <x v="180"/>
    <x v="323"/>
    <x v="178"/>
    <x v="343"/>
    <x v="180"/>
    <x v="0"/>
    <x v="24"/>
  </r>
  <r>
    <x v="5"/>
    <x v="77"/>
    <x v="219"/>
    <x v="159"/>
    <x v="334"/>
    <x v="179"/>
    <x v="320"/>
    <x v="179"/>
    <x v="331"/>
    <x v="180"/>
    <x v="323"/>
    <x v="178"/>
    <x v="343"/>
    <x v="180"/>
    <x v="4"/>
    <x v="76"/>
  </r>
  <r>
    <x v="5"/>
    <x v="49"/>
    <x v="216"/>
    <x v="160"/>
    <x v="334"/>
    <x v="179"/>
    <x v="320"/>
    <x v="179"/>
    <x v="331"/>
    <x v="180"/>
    <x v="323"/>
    <x v="178"/>
    <x v="343"/>
    <x v="180"/>
    <x v="4"/>
    <x v="48"/>
  </r>
  <r>
    <x v="5"/>
    <x v="93"/>
    <x v="215"/>
    <x v="161"/>
    <x v="334"/>
    <x v="179"/>
    <x v="320"/>
    <x v="179"/>
    <x v="331"/>
    <x v="180"/>
    <x v="323"/>
    <x v="178"/>
    <x v="343"/>
    <x v="180"/>
    <x v="4"/>
    <x v="93"/>
  </r>
  <r>
    <x v="5"/>
    <x v="9"/>
    <x v="184"/>
    <x v="162"/>
    <x v="334"/>
    <x v="179"/>
    <x v="320"/>
    <x v="179"/>
    <x v="331"/>
    <x v="180"/>
    <x v="323"/>
    <x v="178"/>
    <x v="343"/>
    <x v="180"/>
    <x v="3"/>
    <x v="9"/>
  </r>
  <r>
    <x v="5"/>
    <x v="76"/>
    <x v="173"/>
    <x v="163"/>
    <x v="334"/>
    <x v="179"/>
    <x v="320"/>
    <x v="179"/>
    <x v="331"/>
    <x v="180"/>
    <x v="323"/>
    <x v="178"/>
    <x v="343"/>
    <x v="180"/>
    <x v="4"/>
    <x v="75"/>
  </r>
  <r>
    <x v="5"/>
    <x v="171"/>
    <x v="172"/>
    <x v="164"/>
    <x v="334"/>
    <x v="179"/>
    <x v="320"/>
    <x v="179"/>
    <x v="331"/>
    <x v="180"/>
    <x v="323"/>
    <x v="178"/>
    <x v="343"/>
    <x v="180"/>
    <x v="3"/>
    <x v="174"/>
  </r>
  <r>
    <x v="5"/>
    <x v="16"/>
    <x v="171"/>
    <x v="165"/>
    <x v="334"/>
    <x v="179"/>
    <x v="320"/>
    <x v="179"/>
    <x v="331"/>
    <x v="180"/>
    <x v="323"/>
    <x v="178"/>
    <x v="343"/>
    <x v="180"/>
    <x v="4"/>
    <x v="10"/>
  </r>
  <r>
    <x v="5"/>
    <x v="176"/>
    <x v="156"/>
    <x v="166"/>
    <x v="334"/>
    <x v="179"/>
    <x v="320"/>
    <x v="179"/>
    <x v="331"/>
    <x v="180"/>
    <x v="323"/>
    <x v="178"/>
    <x v="343"/>
    <x v="180"/>
    <x v="4"/>
    <x v="177"/>
  </r>
  <r>
    <x v="5"/>
    <x v="145"/>
    <x v="149"/>
    <x v="167"/>
    <x v="334"/>
    <x v="179"/>
    <x v="320"/>
    <x v="179"/>
    <x v="331"/>
    <x v="180"/>
    <x v="323"/>
    <x v="178"/>
    <x v="343"/>
    <x v="180"/>
    <x v="0"/>
    <x v="147"/>
  </r>
  <r>
    <x v="5"/>
    <x v="139"/>
    <x v="148"/>
    <x v="168"/>
    <x v="334"/>
    <x v="179"/>
    <x v="320"/>
    <x v="179"/>
    <x v="331"/>
    <x v="180"/>
    <x v="323"/>
    <x v="178"/>
    <x v="343"/>
    <x v="180"/>
    <x v="4"/>
    <x v="139"/>
  </r>
  <r>
    <x v="5"/>
    <x v="90"/>
    <x v="120"/>
    <x v="169"/>
    <x v="334"/>
    <x v="179"/>
    <x v="320"/>
    <x v="179"/>
    <x v="331"/>
    <x v="180"/>
    <x v="323"/>
    <x v="178"/>
    <x v="343"/>
    <x v="180"/>
    <x v="2"/>
    <x v="88"/>
  </r>
  <r>
    <x v="5"/>
    <x v="64"/>
    <x v="119"/>
    <x v="170"/>
    <x v="334"/>
    <x v="179"/>
    <x v="320"/>
    <x v="179"/>
    <x v="331"/>
    <x v="180"/>
    <x v="323"/>
    <x v="178"/>
    <x v="343"/>
    <x v="180"/>
    <x v="0"/>
    <x v="50"/>
  </r>
  <r>
    <x v="5"/>
    <x v="40"/>
    <x v="106"/>
    <x v="171"/>
    <x v="334"/>
    <x v="179"/>
    <x v="320"/>
    <x v="179"/>
    <x v="331"/>
    <x v="180"/>
    <x v="323"/>
    <x v="178"/>
    <x v="343"/>
    <x v="180"/>
    <x v="1"/>
    <x v="39"/>
  </r>
  <r>
    <x v="5"/>
    <x v="44"/>
    <x v="94"/>
    <x v="172"/>
    <x v="334"/>
    <x v="179"/>
    <x v="320"/>
    <x v="179"/>
    <x v="331"/>
    <x v="180"/>
    <x v="323"/>
    <x v="178"/>
    <x v="343"/>
    <x v="180"/>
    <x v="0"/>
    <x v="43"/>
  </r>
  <r>
    <x v="5"/>
    <x v="140"/>
    <x v="86"/>
    <x v="173"/>
    <x v="334"/>
    <x v="179"/>
    <x v="320"/>
    <x v="179"/>
    <x v="331"/>
    <x v="180"/>
    <x v="323"/>
    <x v="178"/>
    <x v="343"/>
    <x v="180"/>
    <x v="0"/>
    <x v="153"/>
  </r>
  <r>
    <x v="5"/>
    <x v="173"/>
    <x v="46"/>
    <x v="174"/>
    <x v="334"/>
    <x v="179"/>
    <x v="320"/>
    <x v="179"/>
    <x v="331"/>
    <x v="180"/>
    <x v="323"/>
    <x v="178"/>
    <x v="343"/>
    <x v="180"/>
    <x v="2"/>
    <x v="176"/>
  </r>
  <r>
    <x v="5"/>
    <x v="29"/>
    <x v="36"/>
    <x v="175"/>
    <x v="334"/>
    <x v="179"/>
    <x v="320"/>
    <x v="179"/>
    <x v="331"/>
    <x v="180"/>
    <x v="323"/>
    <x v="178"/>
    <x v="343"/>
    <x v="180"/>
    <x v="2"/>
    <x v="32"/>
  </r>
  <r>
    <x v="5"/>
    <x v="154"/>
    <x v="28"/>
    <x v="176"/>
    <x v="334"/>
    <x v="179"/>
    <x v="320"/>
    <x v="179"/>
    <x v="331"/>
    <x v="180"/>
    <x v="323"/>
    <x v="178"/>
    <x v="343"/>
    <x v="180"/>
    <x v="4"/>
    <x v="157"/>
  </r>
  <r>
    <x v="5"/>
    <x v="159"/>
    <x v="8"/>
    <x v="177"/>
    <x v="334"/>
    <x v="179"/>
    <x v="320"/>
    <x v="179"/>
    <x v="331"/>
    <x v="180"/>
    <x v="323"/>
    <x v="178"/>
    <x v="343"/>
    <x v="180"/>
    <x v="3"/>
    <x v="167"/>
  </r>
  <r>
    <x v="5"/>
    <x v="50"/>
    <x v="7"/>
    <x v="178"/>
    <x v="334"/>
    <x v="179"/>
    <x v="320"/>
    <x v="179"/>
    <x v="331"/>
    <x v="180"/>
    <x v="323"/>
    <x v="178"/>
    <x v="343"/>
    <x v="180"/>
    <x v="0"/>
    <x v="51"/>
  </r>
  <r>
    <x v="5"/>
    <x v="131"/>
    <x v="0"/>
    <x v="179"/>
    <x v="334"/>
    <x v="179"/>
    <x v="320"/>
    <x v="179"/>
    <x v="331"/>
    <x v="180"/>
    <x v="323"/>
    <x v="178"/>
    <x v="343"/>
    <x v="180"/>
    <x v="2"/>
    <x v="119"/>
  </r>
  <r>
    <x v="4"/>
    <x v="121"/>
    <x v="1584"/>
    <x v="0"/>
    <x v="334"/>
    <x v="179"/>
    <x v="320"/>
    <x v="179"/>
    <x v="331"/>
    <x v="180"/>
    <x v="323"/>
    <x v="178"/>
    <x v="343"/>
    <x v="180"/>
    <x v="5"/>
    <x v="122"/>
  </r>
  <r>
    <x v="4"/>
    <x v="151"/>
    <x v="1575"/>
    <x v="1"/>
    <x v="334"/>
    <x v="179"/>
    <x v="320"/>
    <x v="179"/>
    <x v="331"/>
    <x v="180"/>
    <x v="323"/>
    <x v="178"/>
    <x v="343"/>
    <x v="180"/>
    <x v="5"/>
    <x v="155"/>
  </r>
  <r>
    <x v="4"/>
    <x v="54"/>
    <x v="1563"/>
    <x v="2"/>
    <x v="334"/>
    <x v="179"/>
    <x v="320"/>
    <x v="179"/>
    <x v="331"/>
    <x v="180"/>
    <x v="323"/>
    <x v="178"/>
    <x v="343"/>
    <x v="180"/>
    <x v="5"/>
    <x v="56"/>
  </r>
  <r>
    <x v="4"/>
    <x v="45"/>
    <x v="1538"/>
    <x v="3"/>
    <x v="334"/>
    <x v="179"/>
    <x v="320"/>
    <x v="179"/>
    <x v="331"/>
    <x v="180"/>
    <x v="323"/>
    <x v="178"/>
    <x v="343"/>
    <x v="180"/>
    <x v="5"/>
    <x v="42"/>
  </r>
  <r>
    <x v="4"/>
    <x v="120"/>
    <x v="1516"/>
    <x v="4"/>
    <x v="334"/>
    <x v="179"/>
    <x v="320"/>
    <x v="179"/>
    <x v="331"/>
    <x v="180"/>
    <x v="323"/>
    <x v="178"/>
    <x v="343"/>
    <x v="180"/>
    <x v="5"/>
    <x v="114"/>
  </r>
  <r>
    <x v="4"/>
    <x v="37"/>
    <x v="1503"/>
    <x v="5"/>
    <x v="334"/>
    <x v="179"/>
    <x v="320"/>
    <x v="179"/>
    <x v="331"/>
    <x v="180"/>
    <x v="323"/>
    <x v="178"/>
    <x v="343"/>
    <x v="180"/>
    <x v="1"/>
    <x v="36"/>
  </r>
  <r>
    <x v="4"/>
    <x v="27"/>
    <x v="1498"/>
    <x v="6"/>
    <x v="334"/>
    <x v="179"/>
    <x v="320"/>
    <x v="179"/>
    <x v="331"/>
    <x v="180"/>
    <x v="323"/>
    <x v="178"/>
    <x v="343"/>
    <x v="180"/>
    <x v="5"/>
    <x v="156"/>
  </r>
  <r>
    <x v="4"/>
    <x v="81"/>
    <x v="1482"/>
    <x v="7"/>
    <x v="334"/>
    <x v="179"/>
    <x v="320"/>
    <x v="179"/>
    <x v="331"/>
    <x v="180"/>
    <x v="323"/>
    <x v="178"/>
    <x v="343"/>
    <x v="180"/>
    <x v="1"/>
    <x v="80"/>
  </r>
  <r>
    <x v="4"/>
    <x v="11"/>
    <x v="1481"/>
    <x v="8"/>
    <x v="334"/>
    <x v="179"/>
    <x v="320"/>
    <x v="179"/>
    <x v="331"/>
    <x v="180"/>
    <x v="323"/>
    <x v="178"/>
    <x v="343"/>
    <x v="180"/>
    <x v="5"/>
    <x v="13"/>
  </r>
  <r>
    <x v="4"/>
    <x v="78"/>
    <x v="1476"/>
    <x v="9"/>
    <x v="334"/>
    <x v="179"/>
    <x v="320"/>
    <x v="179"/>
    <x v="331"/>
    <x v="180"/>
    <x v="323"/>
    <x v="178"/>
    <x v="343"/>
    <x v="180"/>
    <x v="5"/>
    <x v="72"/>
  </r>
  <r>
    <x v="4"/>
    <x v="8"/>
    <x v="1469"/>
    <x v="10"/>
    <x v="334"/>
    <x v="179"/>
    <x v="320"/>
    <x v="179"/>
    <x v="331"/>
    <x v="180"/>
    <x v="323"/>
    <x v="178"/>
    <x v="343"/>
    <x v="180"/>
    <x v="5"/>
    <x v="8"/>
  </r>
  <r>
    <x v="4"/>
    <x v="52"/>
    <x v="1468"/>
    <x v="11"/>
    <x v="334"/>
    <x v="179"/>
    <x v="320"/>
    <x v="179"/>
    <x v="331"/>
    <x v="180"/>
    <x v="323"/>
    <x v="178"/>
    <x v="343"/>
    <x v="180"/>
    <x v="5"/>
    <x v="52"/>
  </r>
  <r>
    <x v="4"/>
    <x v="123"/>
    <x v="1462"/>
    <x v="12"/>
    <x v="334"/>
    <x v="179"/>
    <x v="320"/>
    <x v="179"/>
    <x v="331"/>
    <x v="180"/>
    <x v="323"/>
    <x v="178"/>
    <x v="343"/>
    <x v="180"/>
    <x v="2"/>
    <x v="115"/>
  </r>
  <r>
    <x v="4"/>
    <x v="75"/>
    <x v="1458"/>
    <x v="13"/>
    <x v="334"/>
    <x v="179"/>
    <x v="320"/>
    <x v="179"/>
    <x v="331"/>
    <x v="180"/>
    <x v="323"/>
    <x v="178"/>
    <x v="343"/>
    <x v="180"/>
    <x v="5"/>
    <x v="77"/>
  </r>
  <r>
    <x v="4"/>
    <x v="98"/>
    <x v="1444"/>
    <x v="14"/>
    <x v="334"/>
    <x v="179"/>
    <x v="320"/>
    <x v="179"/>
    <x v="331"/>
    <x v="180"/>
    <x v="323"/>
    <x v="178"/>
    <x v="343"/>
    <x v="180"/>
    <x v="5"/>
    <x v="96"/>
  </r>
  <r>
    <x v="4"/>
    <x v="43"/>
    <x v="1442"/>
    <x v="15"/>
    <x v="334"/>
    <x v="179"/>
    <x v="320"/>
    <x v="179"/>
    <x v="331"/>
    <x v="180"/>
    <x v="323"/>
    <x v="178"/>
    <x v="343"/>
    <x v="180"/>
    <x v="5"/>
    <x v="61"/>
  </r>
  <r>
    <x v="4"/>
    <x v="149"/>
    <x v="1427"/>
    <x v="16"/>
    <x v="334"/>
    <x v="179"/>
    <x v="320"/>
    <x v="179"/>
    <x v="331"/>
    <x v="180"/>
    <x v="323"/>
    <x v="178"/>
    <x v="343"/>
    <x v="180"/>
    <x v="5"/>
    <x v="145"/>
  </r>
  <r>
    <x v="4"/>
    <x v="132"/>
    <x v="1421"/>
    <x v="17"/>
    <x v="334"/>
    <x v="179"/>
    <x v="320"/>
    <x v="179"/>
    <x v="331"/>
    <x v="180"/>
    <x v="323"/>
    <x v="178"/>
    <x v="343"/>
    <x v="180"/>
    <x v="5"/>
    <x v="133"/>
  </r>
  <r>
    <x v="4"/>
    <x v="7"/>
    <x v="1413"/>
    <x v="18"/>
    <x v="334"/>
    <x v="179"/>
    <x v="320"/>
    <x v="179"/>
    <x v="331"/>
    <x v="180"/>
    <x v="323"/>
    <x v="178"/>
    <x v="343"/>
    <x v="180"/>
    <x v="2"/>
    <x v="7"/>
  </r>
  <r>
    <x v="4"/>
    <x v="148"/>
    <x v="1411"/>
    <x v="19"/>
    <x v="334"/>
    <x v="179"/>
    <x v="320"/>
    <x v="179"/>
    <x v="331"/>
    <x v="180"/>
    <x v="323"/>
    <x v="178"/>
    <x v="343"/>
    <x v="180"/>
    <x v="1"/>
    <x v="154"/>
  </r>
  <r>
    <x v="4"/>
    <x v="174"/>
    <x v="1406"/>
    <x v="20"/>
    <x v="334"/>
    <x v="179"/>
    <x v="320"/>
    <x v="179"/>
    <x v="331"/>
    <x v="180"/>
    <x v="323"/>
    <x v="178"/>
    <x v="343"/>
    <x v="180"/>
    <x v="2"/>
    <x v="138"/>
  </r>
  <r>
    <x v="4"/>
    <x v="26"/>
    <x v="1400"/>
    <x v="21"/>
    <x v="334"/>
    <x v="179"/>
    <x v="320"/>
    <x v="179"/>
    <x v="331"/>
    <x v="180"/>
    <x v="323"/>
    <x v="178"/>
    <x v="343"/>
    <x v="180"/>
    <x v="1"/>
    <x v="28"/>
  </r>
  <r>
    <x v="4"/>
    <x v="42"/>
    <x v="1388"/>
    <x v="22"/>
    <x v="334"/>
    <x v="179"/>
    <x v="320"/>
    <x v="179"/>
    <x v="331"/>
    <x v="180"/>
    <x v="323"/>
    <x v="178"/>
    <x v="343"/>
    <x v="180"/>
    <x v="5"/>
    <x v="41"/>
  </r>
  <r>
    <x v="4"/>
    <x v="116"/>
    <x v="1384"/>
    <x v="23"/>
    <x v="334"/>
    <x v="179"/>
    <x v="320"/>
    <x v="179"/>
    <x v="331"/>
    <x v="180"/>
    <x v="323"/>
    <x v="178"/>
    <x v="343"/>
    <x v="180"/>
    <x v="0"/>
    <x v="112"/>
  </r>
  <r>
    <x v="4"/>
    <x v="169"/>
    <x v="1378"/>
    <x v="24"/>
    <x v="334"/>
    <x v="179"/>
    <x v="320"/>
    <x v="179"/>
    <x v="331"/>
    <x v="180"/>
    <x v="323"/>
    <x v="178"/>
    <x v="343"/>
    <x v="180"/>
    <x v="1"/>
    <x v="173"/>
  </r>
  <r>
    <x v="4"/>
    <x v="60"/>
    <x v="1371"/>
    <x v="25"/>
    <x v="334"/>
    <x v="179"/>
    <x v="320"/>
    <x v="179"/>
    <x v="331"/>
    <x v="180"/>
    <x v="323"/>
    <x v="178"/>
    <x v="343"/>
    <x v="180"/>
    <x v="0"/>
    <x v="62"/>
  </r>
  <r>
    <x v="4"/>
    <x v="36"/>
    <x v="1369"/>
    <x v="26"/>
    <x v="334"/>
    <x v="179"/>
    <x v="320"/>
    <x v="179"/>
    <x v="331"/>
    <x v="180"/>
    <x v="323"/>
    <x v="178"/>
    <x v="343"/>
    <x v="180"/>
    <x v="0"/>
    <x v="25"/>
  </r>
  <r>
    <x v="4"/>
    <x v="99"/>
    <x v="1354"/>
    <x v="27"/>
    <x v="334"/>
    <x v="179"/>
    <x v="320"/>
    <x v="179"/>
    <x v="331"/>
    <x v="180"/>
    <x v="323"/>
    <x v="178"/>
    <x v="343"/>
    <x v="180"/>
    <x v="5"/>
    <x v="89"/>
  </r>
  <r>
    <x v="4"/>
    <x v="51"/>
    <x v="1353"/>
    <x v="28"/>
    <x v="334"/>
    <x v="179"/>
    <x v="320"/>
    <x v="179"/>
    <x v="331"/>
    <x v="180"/>
    <x v="323"/>
    <x v="178"/>
    <x v="343"/>
    <x v="180"/>
    <x v="5"/>
    <x v="151"/>
  </r>
  <r>
    <x v="4"/>
    <x v="41"/>
    <x v="1338"/>
    <x v="29"/>
    <x v="334"/>
    <x v="179"/>
    <x v="320"/>
    <x v="179"/>
    <x v="331"/>
    <x v="180"/>
    <x v="323"/>
    <x v="178"/>
    <x v="343"/>
    <x v="180"/>
    <x v="5"/>
    <x v="40"/>
  </r>
  <r>
    <x v="4"/>
    <x v="177"/>
    <x v="1327"/>
    <x v="30"/>
    <x v="334"/>
    <x v="179"/>
    <x v="320"/>
    <x v="179"/>
    <x v="331"/>
    <x v="180"/>
    <x v="323"/>
    <x v="178"/>
    <x v="343"/>
    <x v="180"/>
    <x v="0"/>
    <x v="148"/>
  </r>
  <r>
    <x v="4"/>
    <x v="94"/>
    <x v="1321"/>
    <x v="31"/>
    <x v="334"/>
    <x v="179"/>
    <x v="320"/>
    <x v="179"/>
    <x v="331"/>
    <x v="180"/>
    <x v="323"/>
    <x v="178"/>
    <x v="343"/>
    <x v="180"/>
    <x v="5"/>
    <x v="94"/>
  </r>
  <r>
    <x v="4"/>
    <x v="28"/>
    <x v="1313"/>
    <x v="32"/>
    <x v="334"/>
    <x v="179"/>
    <x v="320"/>
    <x v="179"/>
    <x v="331"/>
    <x v="180"/>
    <x v="323"/>
    <x v="178"/>
    <x v="343"/>
    <x v="180"/>
    <x v="1"/>
    <x v="31"/>
  </r>
  <r>
    <x v="4"/>
    <x v="162"/>
    <x v="1310"/>
    <x v="33"/>
    <x v="334"/>
    <x v="179"/>
    <x v="320"/>
    <x v="179"/>
    <x v="331"/>
    <x v="180"/>
    <x v="323"/>
    <x v="178"/>
    <x v="343"/>
    <x v="180"/>
    <x v="1"/>
    <x v="164"/>
  </r>
  <r>
    <x v="4"/>
    <x v="3"/>
    <x v="1305"/>
    <x v="34"/>
    <x v="334"/>
    <x v="179"/>
    <x v="320"/>
    <x v="179"/>
    <x v="331"/>
    <x v="180"/>
    <x v="323"/>
    <x v="178"/>
    <x v="343"/>
    <x v="180"/>
    <x v="5"/>
    <x v="3"/>
  </r>
  <r>
    <x v="4"/>
    <x v="97"/>
    <x v="1295"/>
    <x v="35"/>
    <x v="334"/>
    <x v="179"/>
    <x v="320"/>
    <x v="179"/>
    <x v="331"/>
    <x v="180"/>
    <x v="323"/>
    <x v="178"/>
    <x v="343"/>
    <x v="180"/>
    <x v="5"/>
    <x v="95"/>
  </r>
  <r>
    <x v="4"/>
    <x v="150"/>
    <x v="1285"/>
    <x v="36"/>
    <x v="334"/>
    <x v="179"/>
    <x v="320"/>
    <x v="179"/>
    <x v="331"/>
    <x v="180"/>
    <x v="323"/>
    <x v="178"/>
    <x v="343"/>
    <x v="180"/>
    <x v="5"/>
    <x v="146"/>
  </r>
  <r>
    <x v="4"/>
    <x v="56"/>
    <x v="1270"/>
    <x v="38"/>
    <x v="334"/>
    <x v="179"/>
    <x v="320"/>
    <x v="179"/>
    <x v="331"/>
    <x v="180"/>
    <x v="323"/>
    <x v="178"/>
    <x v="343"/>
    <x v="180"/>
    <x v="5"/>
    <x v="57"/>
  </r>
  <r>
    <x v="4"/>
    <x v="58"/>
    <x v="1269"/>
    <x v="39"/>
    <x v="334"/>
    <x v="179"/>
    <x v="320"/>
    <x v="179"/>
    <x v="331"/>
    <x v="180"/>
    <x v="323"/>
    <x v="178"/>
    <x v="343"/>
    <x v="180"/>
    <x v="5"/>
    <x v="171"/>
  </r>
  <r>
    <x v="4"/>
    <x v="19"/>
    <x v="1227"/>
    <x v="40"/>
    <x v="334"/>
    <x v="179"/>
    <x v="320"/>
    <x v="179"/>
    <x v="331"/>
    <x v="180"/>
    <x v="323"/>
    <x v="178"/>
    <x v="343"/>
    <x v="180"/>
    <x v="1"/>
    <x v="14"/>
  </r>
  <r>
    <x v="4"/>
    <x v="13"/>
    <x v="1204"/>
    <x v="41"/>
    <x v="334"/>
    <x v="179"/>
    <x v="320"/>
    <x v="179"/>
    <x v="331"/>
    <x v="180"/>
    <x v="323"/>
    <x v="178"/>
    <x v="343"/>
    <x v="180"/>
    <x v="0"/>
    <x v="23"/>
  </r>
  <r>
    <x v="4"/>
    <x v="170"/>
    <x v="1202"/>
    <x v="42"/>
    <x v="334"/>
    <x v="179"/>
    <x v="320"/>
    <x v="179"/>
    <x v="331"/>
    <x v="180"/>
    <x v="323"/>
    <x v="178"/>
    <x v="343"/>
    <x v="180"/>
    <x v="1"/>
    <x v="172"/>
  </r>
  <r>
    <x v="4"/>
    <x v="35"/>
    <x v="1191"/>
    <x v="43"/>
    <x v="334"/>
    <x v="179"/>
    <x v="320"/>
    <x v="179"/>
    <x v="331"/>
    <x v="180"/>
    <x v="323"/>
    <x v="178"/>
    <x v="343"/>
    <x v="180"/>
    <x v="0"/>
    <x v="34"/>
  </r>
  <r>
    <x v="4"/>
    <x v="165"/>
    <x v="1190"/>
    <x v="44"/>
    <x v="334"/>
    <x v="179"/>
    <x v="320"/>
    <x v="179"/>
    <x v="331"/>
    <x v="180"/>
    <x v="323"/>
    <x v="178"/>
    <x v="343"/>
    <x v="180"/>
    <x v="2"/>
    <x v="158"/>
  </r>
  <r>
    <x v="4"/>
    <x v="136"/>
    <x v="1186"/>
    <x v="45"/>
    <x v="334"/>
    <x v="179"/>
    <x v="320"/>
    <x v="179"/>
    <x v="331"/>
    <x v="180"/>
    <x v="323"/>
    <x v="178"/>
    <x v="343"/>
    <x v="180"/>
    <x v="5"/>
    <x v="135"/>
  </r>
  <r>
    <x v="4"/>
    <x v="107"/>
    <x v="1174"/>
    <x v="46"/>
    <x v="334"/>
    <x v="179"/>
    <x v="320"/>
    <x v="179"/>
    <x v="331"/>
    <x v="180"/>
    <x v="323"/>
    <x v="178"/>
    <x v="343"/>
    <x v="180"/>
    <x v="5"/>
    <x v="102"/>
  </r>
  <r>
    <x v="4"/>
    <x v="24"/>
    <x v="1168"/>
    <x v="47"/>
    <x v="334"/>
    <x v="179"/>
    <x v="320"/>
    <x v="179"/>
    <x v="331"/>
    <x v="180"/>
    <x v="323"/>
    <x v="178"/>
    <x v="343"/>
    <x v="180"/>
    <x v="0"/>
    <x v="19"/>
  </r>
  <r>
    <x v="4"/>
    <x v="161"/>
    <x v="1165"/>
    <x v="48"/>
    <x v="334"/>
    <x v="179"/>
    <x v="320"/>
    <x v="179"/>
    <x v="331"/>
    <x v="180"/>
    <x v="323"/>
    <x v="178"/>
    <x v="343"/>
    <x v="180"/>
    <x v="2"/>
    <x v="163"/>
  </r>
  <r>
    <x v="4"/>
    <x v="5"/>
    <x v="1162"/>
    <x v="49"/>
    <x v="334"/>
    <x v="179"/>
    <x v="320"/>
    <x v="179"/>
    <x v="331"/>
    <x v="180"/>
    <x v="323"/>
    <x v="178"/>
    <x v="343"/>
    <x v="180"/>
    <x v="1"/>
    <x v="5"/>
  </r>
  <r>
    <x v="4"/>
    <x v="129"/>
    <x v="1162"/>
    <x v="50"/>
    <x v="334"/>
    <x v="179"/>
    <x v="320"/>
    <x v="179"/>
    <x v="331"/>
    <x v="180"/>
    <x v="323"/>
    <x v="178"/>
    <x v="343"/>
    <x v="180"/>
    <x v="2"/>
    <x v="128"/>
  </r>
  <r>
    <x v="4"/>
    <x v="80"/>
    <x v="1125"/>
    <x v="51"/>
    <x v="334"/>
    <x v="179"/>
    <x v="320"/>
    <x v="179"/>
    <x v="331"/>
    <x v="180"/>
    <x v="323"/>
    <x v="178"/>
    <x v="343"/>
    <x v="180"/>
    <x v="5"/>
    <x v="79"/>
  </r>
  <r>
    <x v="4"/>
    <x v="71"/>
    <x v="1123"/>
    <x v="52"/>
    <x v="334"/>
    <x v="179"/>
    <x v="320"/>
    <x v="179"/>
    <x v="331"/>
    <x v="180"/>
    <x v="323"/>
    <x v="178"/>
    <x v="343"/>
    <x v="180"/>
    <x v="1"/>
    <x v="68"/>
  </r>
  <r>
    <x v="4"/>
    <x v="130"/>
    <x v="1120"/>
    <x v="53"/>
    <x v="334"/>
    <x v="179"/>
    <x v="320"/>
    <x v="179"/>
    <x v="331"/>
    <x v="180"/>
    <x v="323"/>
    <x v="178"/>
    <x v="343"/>
    <x v="180"/>
    <x v="5"/>
    <x v="132"/>
  </r>
  <r>
    <x v="4"/>
    <x v="112"/>
    <x v="1119"/>
    <x v="54"/>
    <x v="334"/>
    <x v="179"/>
    <x v="320"/>
    <x v="179"/>
    <x v="331"/>
    <x v="180"/>
    <x v="323"/>
    <x v="178"/>
    <x v="343"/>
    <x v="180"/>
    <x v="0"/>
    <x v="103"/>
  </r>
  <r>
    <x v="4"/>
    <x v="113"/>
    <x v="1112"/>
    <x v="55"/>
    <x v="334"/>
    <x v="179"/>
    <x v="320"/>
    <x v="179"/>
    <x v="331"/>
    <x v="180"/>
    <x v="323"/>
    <x v="178"/>
    <x v="343"/>
    <x v="180"/>
    <x v="0"/>
    <x v="104"/>
  </r>
  <r>
    <x v="4"/>
    <x v="102"/>
    <x v="1109"/>
    <x v="56"/>
    <x v="334"/>
    <x v="179"/>
    <x v="320"/>
    <x v="179"/>
    <x v="331"/>
    <x v="180"/>
    <x v="323"/>
    <x v="178"/>
    <x v="343"/>
    <x v="180"/>
    <x v="0"/>
    <x v="97"/>
  </r>
  <r>
    <x v="4"/>
    <x v="141"/>
    <x v="1108"/>
    <x v="57"/>
    <x v="334"/>
    <x v="179"/>
    <x v="320"/>
    <x v="179"/>
    <x v="331"/>
    <x v="180"/>
    <x v="323"/>
    <x v="178"/>
    <x v="343"/>
    <x v="180"/>
    <x v="0"/>
    <x v="140"/>
  </r>
  <r>
    <x v="4"/>
    <x v="46"/>
    <x v="1106"/>
    <x v="58"/>
    <x v="334"/>
    <x v="179"/>
    <x v="320"/>
    <x v="179"/>
    <x v="331"/>
    <x v="180"/>
    <x v="323"/>
    <x v="178"/>
    <x v="343"/>
    <x v="180"/>
    <x v="1"/>
    <x v="44"/>
  </r>
  <r>
    <x v="4"/>
    <x v="67"/>
    <x v="1104"/>
    <x v="59"/>
    <x v="334"/>
    <x v="179"/>
    <x v="320"/>
    <x v="179"/>
    <x v="331"/>
    <x v="180"/>
    <x v="323"/>
    <x v="178"/>
    <x v="343"/>
    <x v="180"/>
    <x v="1"/>
    <x v="67"/>
  </r>
  <r>
    <x v="4"/>
    <x v="117"/>
    <x v="1093"/>
    <x v="60"/>
    <x v="334"/>
    <x v="179"/>
    <x v="320"/>
    <x v="179"/>
    <x v="331"/>
    <x v="180"/>
    <x v="323"/>
    <x v="178"/>
    <x v="343"/>
    <x v="180"/>
    <x v="0"/>
    <x v="117"/>
  </r>
  <r>
    <x v="4"/>
    <x v="144"/>
    <x v="1092"/>
    <x v="61"/>
    <x v="334"/>
    <x v="179"/>
    <x v="320"/>
    <x v="179"/>
    <x v="331"/>
    <x v="180"/>
    <x v="323"/>
    <x v="178"/>
    <x v="343"/>
    <x v="180"/>
    <x v="1"/>
    <x v="49"/>
  </r>
  <r>
    <x v="4"/>
    <x v="88"/>
    <x v="1078"/>
    <x v="62"/>
    <x v="334"/>
    <x v="179"/>
    <x v="320"/>
    <x v="179"/>
    <x v="331"/>
    <x v="180"/>
    <x v="323"/>
    <x v="178"/>
    <x v="343"/>
    <x v="180"/>
    <x v="2"/>
    <x v="149"/>
  </r>
  <r>
    <x v="4"/>
    <x v="59"/>
    <x v="1073"/>
    <x v="63"/>
    <x v="334"/>
    <x v="179"/>
    <x v="320"/>
    <x v="179"/>
    <x v="331"/>
    <x v="180"/>
    <x v="323"/>
    <x v="178"/>
    <x v="343"/>
    <x v="180"/>
    <x v="3"/>
    <x v="60"/>
  </r>
  <r>
    <x v="4"/>
    <x v="17"/>
    <x v="1069"/>
    <x v="64"/>
    <x v="334"/>
    <x v="179"/>
    <x v="320"/>
    <x v="179"/>
    <x v="331"/>
    <x v="180"/>
    <x v="323"/>
    <x v="178"/>
    <x v="343"/>
    <x v="180"/>
    <x v="5"/>
    <x v="18"/>
  </r>
  <r>
    <x v="4"/>
    <x v="146"/>
    <x v="1054"/>
    <x v="65"/>
    <x v="334"/>
    <x v="179"/>
    <x v="320"/>
    <x v="179"/>
    <x v="331"/>
    <x v="180"/>
    <x v="323"/>
    <x v="178"/>
    <x v="343"/>
    <x v="180"/>
    <x v="5"/>
    <x v="141"/>
  </r>
  <r>
    <x v="4"/>
    <x v="55"/>
    <x v="1024"/>
    <x v="66"/>
    <x v="334"/>
    <x v="179"/>
    <x v="320"/>
    <x v="179"/>
    <x v="331"/>
    <x v="180"/>
    <x v="323"/>
    <x v="178"/>
    <x v="343"/>
    <x v="180"/>
    <x v="2"/>
    <x v="55"/>
  </r>
  <r>
    <x v="4"/>
    <x v="96"/>
    <x v="1014"/>
    <x v="67"/>
    <x v="334"/>
    <x v="179"/>
    <x v="320"/>
    <x v="179"/>
    <x v="331"/>
    <x v="180"/>
    <x v="323"/>
    <x v="178"/>
    <x v="343"/>
    <x v="180"/>
    <x v="0"/>
    <x v="91"/>
  </r>
  <r>
    <x v="4"/>
    <x v="110"/>
    <x v="1001"/>
    <x v="68"/>
    <x v="334"/>
    <x v="179"/>
    <x v="320"/>
    <x v="179"/>
    <x v="331"/>
    <x v="180"/>
    <x v="323"/>
    <x v="178"/>
    <x v="343"/>
    <x v="180"/>
    <x v="2"/>
    <x v="107"/>
  </r>
  <r>
    <x v="4"/>
    <x v="114"/>
    <x v="1000"/>
    <x v="69"/>
    <x v="334"/>
    <x v="179"/>
    <x v="320"/>
    <x v="179"/>
    <x v="331"/>
    <x v="180"/>
    <x v="323"/>
    <x v="178"/>
    <x v="343"/>
    <x v="180"/>
    <x v="0"/>
    <x v="98"/>
  </r>
  <r>
    <x v="4"/>
    <x v="72"/>
    <x v="996"/>
    <x v="70"/>
    <x v="334"/>
    <x v="179"/>
    <x v="320"/>
    <x v="179"/>
    <x v="331"/>
    <x v="180"/>
    <x v="323"/>
    <x v="178"/>
    <x v="343"/>
    <x v="180"/>
    <x v="5"/>
    <x v="71"/>
  </r>
  <r>
    <x v="4"/>
    <x v="83"/>
    <x v="974"/>
    <x v="71"/>
    <x v="334"/>
    <x v="179"/>
    <x v="320"/>
    <x v="179"/>
    <x v="331"/>
    <x v="180"/>
    <x v="323"/>
    <x v="178"/>
    <x v="343"/>
    <x v="180"/>
    <x v="2"/>
    <x v="81"/>
  </r>
  <r>
    <x v="4"/>
    <x v="68"/>
    <x v="972"/>
    <x v="72"/>
    <x v="334"/>
    <x v="179"/>
    <x v="320"/>
    <x v="179"/>
    <x v="331"/>
    <x v="180"/>
    <x v="323"/>
    <x v="178"/>
    <x v="343"/>
    <x v="180"/>
    <x v="2"/>
    <x v="70"/>
  </r>
  <r>
    <x v="4"/>
    <x v="70"/>
    <x v="965"/>
    <x v="73"/>
    <x v="334"/>
    <x v="179"/>
    <x v="320"/>
    <x v="179"/>
    <x v="331"/>
    <x v="180"/>
    <x v="323"/>
    <x v="178"/>
    <x v="343"/>
    <x v="180"/>
    <x v="5"/>
    <x v="38"/>
  </r>
  <r>
    <x v="4"/>
    <x v="39"/>
    <x v="952"/>
    <x v="74"/>
    <x v="334"/>
    <x v="179"/>
    <x v="320"/>
    <x v="179"/>
    <x v="331"/>
    <x v="180"/>
    <x v="323"/>
    <x v="178"/>
    <x v="343"/>
    <x v="180"/>
    <x v="5"/>
    <x v="121"/>
  </r>
  <r>
    <x v="4"/>
    <x v="2"/>
    <x v="949"/>
    <x v="75"/>
    <x v="334"/>
    <x v="179"/>
    <x v="320"/>
    <x v="179"/>
    <x v="331"/>
    <x v="180"/>
    <x v="323"/>
    <x v="178"/>
    <x v="343"/>
    <x v="180"/>
    <x v="5"/>
    <x v="1"/>
  </r>
  <r>
    <x v="4"/>
    <x v="63"/>
    <x v="940"/>
    <x v="76"/>
    <x v="334"/>
    <x v="179"/>
    <x v="320"/>
    <x v="179"/>
    <x v="331"/>
    <x v="180"/>
    <x v="323"/>
    <x v="178"/>
    <x v="343"/>
    <x v="180"/>
    <x v="0"/>
    <x v="66"/>
  </r>
  <r>
    <x v="4"/>
    <x v="12"/>
    <x v="926"/>
    <x v="77"/>
    <x v="334"/>
    <x v="179"/>
    <x v="320"/>
    <x v="179"/>
    <x v="331"/>
    <x v="180"/>
    <x v="323"/>
    <x v="178"/>
    <x v="343"/>
    <x v="180"/>
    <x v="0"/>
    <x v="15"/>
  </r>
  <r>
    <x v="4"/>
    <x v="6"/>
    <x v="921"/>
    <x v="78"/>
    <x v="334"/>
    <x v="179"/>
    <x v="320"/>
    <x v="179"/>
    <x v="331"/>
    <x v="180"/>
    <x v="323"/>
    <x v="178"/>
    <x v="343"/>
    <x v="180"/>
    <x v="3"/>
    <x v="6"/>
  </r>
  <r>
    <x v="4"/>
    <x v="101"/>
    <x v="920"/>
    <x v="79"/>
    <x v="334"/>
    <x v="179"/>
    <x v="320"/>
    <x v="179"/>
    <x v="331"/>
    <x v="180"/>
    <x v="323"/>
    <x v="178"/>
    <x v="343"/>
    <x v="180"/>
    <x v="3"/>
    <x v="106"/>
  </r>
  <r>
    <x v="4"/>
    <x v="30"/>
    <x v="919"/>
    <x v="80"/>
    <x v="334"/>
    <x v="179"/>
    <x v="320"/>
    <x v="179"/>
    <x v="331"/>
    <x v="180"/>
    <x v="323"/>
    <x v="178"/>
    <x v="343"/>
    <x v="180"/>
    <x v="0"/>
    <x v="37"/>
  </r>
  <r>
    <x v="4"/>
    <x v="166"/>
    <x v="910"/>
    <x v="82"/>
    <x v="334"/>
    <x v="179"/>
    <x v="320"/>
    <x v="179"/>
    <x v="331"/>
    <x v="180"/>
    <x v="323"/>
    <x v="178"/>
    <x v="343"/>
    <x v="180"/>
    <x v="0"/>
    <x v="160"/>
  </r>
  <r>
    <x v="4"/>
    <x v="23"/>
    <x v="906"/>
    <x v="83"/>
    <x v="334"/>
    <x v="179"/>
    <x v="320"/>
    <x v="179"/>
    <x v="331"/>
    <x v="180"/>
    <x v="323"/>
    <x v="178"/>
    <x v="343"/>
    <x v="180"/>
    <x v="2"/>
    <x v="16"/>
  </r>
  <r>
    <x v="4"/>
    <x v="143"/>
    <x v="906"/>
    <x v="84"/>
    <x v="334"/>
    <x v="179"/>
    <x v="320"/>
    <x v="179"/>
    <x v="331"/>
    <x v="180"/>
    <x v="323"/>
    <x v="178"/>
    <x v="343"/>
    <x v="180"/>
    <x v="0"/>
    <x v="143"/>
  </r>
  <r>
    <x v="4"/>
    <x v="156"/>
    <x v="905"/>
    <x v="85"/>
    <x v="334"/>
    <x v="179"/>
    <x v="320"/>
    <x v="179"/>
    <x v="331"/>
    <x v="180"/>
    <x v="323"/>
    <x v="178"/>
    <x v="343"/>
    <x v="180"/>
    <x v="0"/>
    <x v="162"/>
  </r>
  <r>
    <x v="4"/>
    <x v="153"/>
    <x v="898"/>
    <x v="86"/>
    <x v="334"/>
    <x v="179"/>
    <x v="320"/>
    <x v="179"/>
    <x v="331"/>
    <x v="180"/>
    <x v="323"/>
    <x v="178"/>
    <x v="343"/>
    <x v="180"/>
    <x v="0"/>
    <x v="142"/>
  </r>
  <r>
    <x v="4"/>
    <x v="65"/>
    <x v="896"/>
    <x v="87"/>
    <x v="334"/>
    <x v="179"/>
    <x v="320"/>
    <x v="179"/>
    <x v="331"/>
    <x v="180"/>
    <x v="323"/>
    <x v="178"/>
    <x v="343"/>
    <x v="180"/>
    <x v="5"/>
    <x v="63"/>
  </r>
  <r>
    <x v="4"/>
    <x v="86"/>
    <x v="893"/>
    <x v="88"/>
    <x v="334"/>
    <x v="179"/>
    <x v="320"/>
    <x v="179"/>
    <x v="331"/>
    <x v="180"/>
    <x v="323"/>
    <x v="178"/>
    <x v="343"/>
    <x v="180"/>
    <x v="3"/>
    <x v="87"/>
  </r>
  <r>
    <x v="4"/>
    <x v="127"/>
    <x v="889"/>
    <x v="89"/>
    <x v="334"/>
    <x v="179"/>
    <x v="320"/>
    <x v="179"/>
    <x v="331"/>
    <x v="180"/>
    <x v="323"/>
    <x v="178"/>
    <x v="343"/>
    <x v="180"/>
    <x v="1"/>
    <x v="130"/>
  </r>
  <r>
    <x v="4"/>
    <x v="79"/>
    <x v="887"/>
    <x v="90"/>
    <x v="334"/>
    <x v="179"/>
    <x v="320"/>
    <x v="179"/>
    <x v="331"/>
    <x v="180"/>
    <x v="323"/>
    <x v="178"/>
    <x v="343"/>
    <x v="180"/>
    <x v="4"/>
    <x v="78"/>
  </r>
  <r>
    <x v="4"/>
    <x v="119"/>
    <x v="887"/>
    <x v="91"/>
    <x v="334"/>
    <x v="179"/>
    <x v="320"/>
    <x v="179"/>
    <x v="331"/>
    <x v="180"/>
    <x v="323"/>
    <x v="178"/>
    <x v="343"/>
    <x v="180"/>
    <x v="1"/>
    <x v="116"/>
  </r>
  <r>
    <x v="4"/>
    <x v="111"/>
    <x v="884"/>
    <x v="92"/>
    <x v="334"/>
    <x v="179"/>
    <x v="320"/>
    <x v="179"/>
    <x v="331"/>
    <x v="180"/>
    <x v="323"/>
    <x v="178"/>
    <x v="343"/>
    <x v="180"/>
    <x v="0"/>
    <x v="110"/>
  </r>
  <r>
    <x v="4"/>
    <x v="92"/>
    <x v="882"/>
    <x v="93"/>
    <x v="334"/>
    <x v="179"/>
    <x v="320"/>
    <x v="179"/>
    <x v="331"/>
    <x v="180"/>
    <x v="323"/>
    <x v="178"/>
    <x v="343"/>
    <x v="180"/>
    <x v="0"/>
    <x v="92"/>
  </r>
  <r>
    <x v="4"/>
    <x v="85"/>
    <x v="876"/>
    <x v="94"/>
    <x v="334"/>
    <x v="179"/>
    <x v="320"/>
    <x v="179"/>
    <x v="331"/>
    <x v="180"/>
    <x v="323"/>
    <x v="178"/>
    <x v="343"/>
    <x v="180"/>
    <x v="0"/>
    <x v="84"/>
  </r>
  <r>
    <x v="4"/>
    <x v="126"/>
    <x v="832"/>
    <x v="95"/>
    <x v="334"/>
    <x v="179"/>
    <x v="320"/>
    <x v="179"/>
    <x v="331"/>
    <x v="180"/>
    <x v="323"/>
    <x v="178"/>
    <x v="343"/>
    <x v="180"/>
    <x v="1"/>
    <x v="127"/>
  </r>
  <r>
    <x v="4"/>
    <x v="163"/>
    <x v="829"/>
    <x v="96"/>
    <x v="334"/>
    <x v="179"/>
    <x v="320"/>
    <x v="179"/>
    <x v="331"/>
    <x v="180"/>
    <x v="323"/>
    <x v="178"/>
    <x v="343"/>
    <x v="180"/>
    <x v="4"/>
    <x v="165"/>
  </r>
  <r>
    <x v="4"/>
    <x v="160"/>
    <x v="799"/>
    <x v="97"/>
    <x v="334"/>
    <x v="179"/>
    <x v="320"/>
    <x v="179"/>
    <x v="331"/>
    <x v="180"/>
    <x v="323"/>
    <x v="178"/>
    <x v="343"/>
    <x v="180"/>
    <x v="2"/>
    <x v="46"/>
  </r>
  <r>
    <x v="4"/>
    <x v="91"/>
    <x v="790"/>
    <x v="98"/>
    <x v="334"/>
    <x v="179"/>
    <x v="320"/>
    <x v="179"/>
    <x v="331"/>
    <x v="180"/>
    <x v="323"/>
    <x v="178"/>
    <x v="343"/>
    <x v="180"/>
    <x v="4"/>
    <x v="90"/>
  </r>
  <r>
    <x v="4"/>
    <x v="122"/>
    <x v="789"/>
    <x v="99"/>
    <x v="334"/>
    <x v="179"/>
    <x v="320"/>
    <x v="179"/>
    <x v="331"/>
    <x v="180"/>
    <x v="323"/>
    <x v="178"/>
    <x v="343"/>
    <x v="180"/>
    <x v="2"/>
    <x v="113"/>
  </r>
  <r>
    <x v="4"/>
    <x v="61"/>
    <x v="784"/>
    <x v="100"/>
    <x v="334"/>
    <x v="179"/>
    <x v="320"/>
    <x v="179"/>
    <x v="331"/>
    <x v="180"/>
    <x v="323"/>
    <x v="178"/>
    <x v="343"/>
    <x v="180"/>
    <x v="0"/>
    <x v="65"/>
  </r>
  <r>
    <x v="4"/>
    <x v="168"/>
    <x v="782"/>
    <x v="101"/>
    <x v="334"/>
    <x v="179"/>
    <x v="320"/>
    <x v="179"/>
    <x v="331"/>
    <x v="180"/>
    <x v="323"/>
    <x v="178"/>
    <x v="343"/>
    <x v="180"/>
    <x v="3"/>
    <x v="169"/>
  </r>
  <r>
    <x v="4"/>
    <x v="21"/>
    <x v="772"/>
    <x v="102"/>
    <x v="334"/>
    <x v="179"/>
    <x v="320"/>
    <x v="179"/>
    <x v="331"/>
    <x v="180"/>
    <x v="323"/>
    <x v="178"/>
    <x v="343"/>
    <x v="180"/>
    <x v="1"/>
    <x v="20"/>
  </r>
  <r>
    <x v="4"/>
    <x v="89"/>
    <x v="770"/>
    <x v="103"/>
    <x v="334"/>
    <x v="179"/>
    <x v="320"/>
    <x v="179"/>
    <x v="331"/>
    <x v="180"/>
    <x v="323"/>
    <x v="178"/>
    <x v="343"/>
    <x v="180"/>
    <x v="4"/>
    <x v="86"/>
  </r>
  <r>
    <x v="4"/>
    <x v="48"/>
    <x v="768"/>
    <x v="104"/>
    <x v="334"/>
    <x v="179"/>
    <x v="320"/>
    <x v="179"/>
    <x v="331"/>
    <x v="180"/>
    <x v="323"/>
    <x v="178"/>
    <x v="343"/>
    <x v="180"/>
    <x v="1"/>
    <x v="47"/>
  </r>
  <r>
    <x v="4"/>
    <x v="109"/>
    <x v="767"/>
    <x v="105"/>
    <x v="334"/>
    <x v="179"/>
    <x v="320"/>
    <x v="179"/>
    <x v="331"/>
    <x v="180"/>
    <x v="323"/>
    <x v="178"/>
    <x v="343"/>
    <x v="180"/>
    <x v="5"/>
    <x v="108"/>
  </r>
  <r>
    <x v="4"/>
    <x v="20"/>
    <x v="760"/>
    <x v="106"/>
    <x v="334"/>
    <x v="179"/>
    <x v="320"/>
    <x v="179"/>
    <x v="331"/>
    <x v="180"/>
    <x v="323"/>
    <x v="178"/>
    <x v="343"/>
    <x v="180"/>
    <x v="1"/>
    <x v="17"/>
  </r>
  <r>
    <x v="4"/>
    <x v="57"/>
    <x v="733"/>
    <x v="107"/>
    <x v="334"/>
    <x v="179"/>
    <x v="320"/>
    <x v="179"/>
    <x v="331"/>
    <x v="180"/>
    <x v="323"/>
    <x v="178"/>
    <x v="343"/>
    <x v="180"/>
    <x v="0"/>
    <x v="58"/>
  </r>
  <r>
    <x v="4"/>
    <x v="15"/>
    <x v="728"/>
    <x v="108"/>
    <x v="334"/>
    <x v="179"/>
    <x v="320"/>
    <x v="179"/>
    <x v="331"/>
    <x v="180"/>
    <x v="323"/>
    <x v="178"/>
    <x v="343"/>
    <x v="180"/>
    <x v="5"/>
    <x v="22"/>
  </r>
  <r>
    <x v="4"/>
    <x v="133"/>
    <x v="708"/>
    <x v="109"/>
    <x v="334"/>
    <x v="179"/>
    <x v="320"/>
    <x v="179"/>
    <x v="331"/>
    <x v="180"/>
    <x v="323"/>
    <x v="178"/>
    <x v="343"/>
    <x v="180"/>
    <x v="1"/>
    <x v="129"/>
  </r>
  <r>
    <x v="4"/>
    <x v="105"/>
    <x v="705"/>
    <x v="110"/>
    <x v="334"/>
    <x v="179"/>
    <x v="320"/>
    <x v="179"/>
    <x v="331"/>
    <x v="180"/>
    <x v="323"/>
    <x v="178"/>
    <x v="343"/>
    <x v="180"/>
    <x v="5"/>
    <x v="120"/>
  </r>
  <r>
    <x v="4"/>
    <x v="167"/>
    <x v="700"/>
    <x v="111"/>
    <x v="334"/>
    <x v="179"/>
    <x v="320"/>
    <x v="179"/>
    <x v="331"/>
    <x v="180"/>
    <x v="323"/>
    <x v="178"/>
    <x v="343"/>
    <x v="180"/>
    <x v="0"/>
    <x v="168"/>
  </r>
  <r>
    <x v="4"/>
    <x v="25"/>
    <x v="694"/>
    <x v="112"/>
    <x v="334"/>
    <x v="179"/>
    <x v="320"/>
    <x v="179"/>
    <x v="331"/>
    <x v="180"/>
    <x v="323"/>
    <x v="178"/>
    <x v="343"/>
    <x v="180"/>
    <x v="0"/>
    <x v="29"/>
  </r>
  <r>
    <x v="4"/>
    <x v="178"/>
    <x v="681"/>
    <x v="113"/>
    <x v="334"/>
    <x v="179"/>
    <x v="320"/>
    <x v="179"/>
    <x v="331"/>
    <x v="180"/>
    <x v="323"/>
    <x v="178"/>
    <x v="343"/>
    <x v="180"/>
    <x v="0"/>
    <x v="178"/>
  </r>
  <r>
    <x v="4"/>
    <x v="33"/>
    <x v="672"/>
    <x v="114"/>
    <x v="334"/>
    <x v="179"/>
    <x v="320"/>
    <x v="179"/>
    <x v="331"/>
    <x v="180"/>
    <x v="323"/>
    <x v="178"/>
    <x v="343"/>
    <x v="180"/>
    <x v="0"/>
    <x v="35"/>
  </r>
  <r>
    <x v="4"/>
    <x v="106"/>
    <x v="628"/>
    <x v="115"/>
    <x v="334"/>
    <x v="179"/>
    <x v="320"/>
    <x v="179"/>
    <x v="331"/>
    <x v="180"/>
    <x v="323"/>
    <x v="178"/>
    <x v="343"/>
    <x v="180"/>
    <x v="0"/>
    <x v="101"/>
  </r>
  <r>
    <x v="4"/>
    <x v="103"/>
    <x v="609"/>
    <x v="116"/>
    <x v="334"/>
    <x v="179"/>
    <x v="320"/>
    <x v="179"/>
    <x v="331"/>
    <x v="180"/>
    <x v="323"/>
    <x v="178"/>
    <x v="343"/>
    <x v="180"/>
    <x v="2"/>
    <x v="100"/>
  </r>
  <r>
    <x v="4"/>
    <x v="66"/>
    <x v="608"/>
    <x v="117"/>
    <x v="334"/>
    <x v="179"/>
    <x v="320"/>
    <x v="179"/>
    <x v="331"/>
    <x v="180"/>
    <x v="323"/>
    <x v="178"/>
    <x v="343"/>
    <x v="180"/>
    <x v="1"/>
    <x v="64"/>
  </r>
  <r>
    <x v="4"/>
    <x v="4"/>
    <x v="607"/>
    <x v="118"/>
    <x v="334"/>
    <x v="179"/>
    <x v="320"/>
    <x v="179"/>
    <x v="331"/>
    <x v="180"/>
    <x v="323"/>
    <x v="178"/>
    <x v="343"/>
    <x v="180"/>
    <x v="4"/>
    <x v="170"/>
  </r>
  <r>
    <x v="4"/>
    <x v="0"/>
    <x v="605"/>
    <x v="119"/>
    <x v="334"/>
    <x v="179"/>
    <x v="320"/>
    <x v="179"/>
    <x v="331"/>
    <x v="180"/>
    <x v="323"/>
    <x v="178"/>
    <x v="343"/>
    <x v="180"/>
    <x v="2"/>
    <x v="0"/>
  </r>
  <r>
    <x v="4"/>
    <x v="155"/>
    <x v="598"/>
    <x v="120"/>
    <x v="334"/>
    <x v="179"/>
    <x v="320"/>
    <x v="179"/>
    <x v="331"/>
    <x v="180"/>
    <x v="323"/>
    <x v="178"/>
    <x v="343"/>
    <x v="180"/>
    <x v="0"/>
    <x v="30"/>
  </r>
  <r>
    <x v="4"/>
    <x v="118"/>
    <x v="596"/>
    <x v="121"/>
    <x v="334"/>
    <x v="179"/>
    <x v="320"/>
    <x v="179"/>
    <x v="331"/>
    <x v="180"/>
    <x v="323"/>
    <x v="178"/>
    <x v="343"/>
    <x v="180"/>
    <x v="0"/>
    <x v="118"/>
  </r>
  <r>
    <x v="4"/>
    <x v="135"/>
    <x v="593"/>
    <x v="122"/>
    <x v="334"/>
    <x v="179"/>
    <x v="320"/>
    <x v="179"/>
    <x v="331"/>
    <x v="180"/>
    <x v="323"/>
    <x v="178"/>
    <x v="343"/>
    <x v="180"/>
    <x v="4"/>
    <x v="134"/>
  </r>
  <r>
    <x v="4"/>
    <x v="73"/>
    <x v="589"/>
    <x v="123"/>
    <x v="334"/>
    <x v="179"/>
    <x v="320"/>
    <x v="179"/>
    <x v="331"/>
    <x v="180"/>
    <x v="323"/>
    <x v="178"/>
    <x v="343"/>
    <x v="180"/>
    <x v="2"/>
    <x v="74"/>
  </r>
  <r>
    <x v="4"/>
    <x v="1"/>
    <x v="574"/>
    <x v="124"/>
    <x v="334"/>
    <x v="179"/>
    <x v="320"/>
    <x v="179"/>
    <x v="331"/>
    <x v="180"/>
    <x v="323"/>
    <x v="178"/>
    <x v="343"/>
    <x v="180"/>
    <x v="0"/>
    <x v="4"/>
  </r>
  <r>
    <x v="4"/>
    <x v="124"/>
    <x v="571"/>
    <x v="125"/>
    <x v="334"/>
    <x v="179"/>
    <x v="320"/>
    <x v="179"/>
    <x v="331"/>
    <x v="180"/>
    <x v="323"/>
    <x v="178"/>
    <x v="343"/>
    <x v="180"/>
    <x v="4"/>
    <x v="124"/>
  </r>
  <r>
    <x v="4"/>
    <x v="128"/>
    <x v="547"/>
    <x v="126"/>
    <x v="334"/>
    <x v="179"/>
    <x v="320"/>
    <x v="179"/>
    <x v="331"/>
    <x v="180"/>
    <x v="323"/>
    <x v="178"/>
    <x v="343"/>
    <x v="180"/>
    <x v="2"/>
    <x v="131"/>
  </r>
  <r>
    <x v="4"/>
    <x v="179"/>
    <x v="539"/>
    <x v="127"/>
    <x v="334"/>
    <x v="179"/>
    <x v="320"/>
    <x v="179"/>
    <x v="331"/>
    <x v="180"/>
    <x v="323"/>
    <x v="178"/>
    <x v="343"/>
    <x v="180"/>
    <x v="0"/>
    <x v="179"/>
  </r>
  <r>
    <x v="4"/>
    <x v="34"/>
    <x v="538"/>
    <x v="128"/>
    <x v="334"/>
    <x v="179"/>
    <x v="320"/>
    <x v="179"/>
    <x v="331"/>
    <x v="180"/>
    <x v="323"/>
    <x v="178"/>
    <x v="343"/>
    <x v="180"/>
    <x v="1"/>
    <x v="33"/>
  </r>
  <r>
    <x v="4"/>
    <x v="31"/>
    <x v="536"/>
    <x v="129"/>
    <x v="334"/>
    <x v="179"/>
    <x v="320"/>
    <x v="179"/>
    <x v="331"/>
    <x v="180"/>
    <x v="323"/>
    <x v="178"/>
    <x v="343"/>
    <x v="180"/>
    <x v="0"/>
    <x v="27"/>
  </r>
  <r>
    <x v="4"/>
    <x v="108"/>
    <x v="529"/>
    <x v="130"/>
    <x v="334"/>
    <x v="179"/>
    <x v="320"/>
    <x v="179"/>
    <x v="331"/>
    <x v="180"/>
    <x v="323"/>
    <x v="178"/>
    <x v="343"/>
    <x v="180"/>
    <x v="2"/>
    <x v="111"/>
  </r>
  <r>
    <x v="4"/>
    <x v="87"/>
    <x v="521"/>
    <x v="131"/>
    <x v="334"/>
    <x v="179"/>
    <x v="320"/>
    <x v="179"/>
    <x v="331"/>
    <x v="180"/>
    <x v="323"/>
    <x v="178"/>
    <x v="343"/>
    <x v="180"/>
    <x v="2"/>
    <x v="26"/>
  </r>
  <r>
    <x v="4"/>
    <x v="100"/>
    <x v="515"/>
    <x v="132"/>
    <x v="334"/>
    <x v="179"/>
    <x v="320"/>
    <x v="179"/>
    <x v="331"/>
    <x v="180"/>
    <x v="323"/>
    <x v="178"/>
    <x v="343"/>
    <x v="180"/>
    <x v="4"/>
    <x v="109"/>
  </r>
  <r>
    <x v="4"/>
    <x v="47"/>
    <x v="501"/>
    <x v="133"/>
    <x v="334"/>
    <x v="179"/>
    <x v="320"/>
    <x v="179"/>
    <x v="331"/>
    <x v="180"/>
    <x v="323"/>
    <x v="178"/>
    <x v="343"/>
    <x v="180"/>
    <x v="4"/>
    <x v="2"/>
  </r>
  <r>
    <x v="4"/>
    <x v="134"/>
    <x v="497"/>
    <x v="134"/>
    <x v="334"/>
    <x v="179"/>
    <x v="320"/>
    <x v="179"/>
    <x v="331"/>
    <x v="180"/>
    <x v="323"/>
    <x v="178"/>
    <x v="343"/>
    <x v="180"/>
    <x v="4"/>
    <x v="126"/>
  </r>
  <r>
    <x v="4"/>
    <x v="74"/>
    <x v="495"/>
    <x v="135"/>
    <x v="334"/>
    <x v="179"/>
    <x v="320"/>
    <x v="179"/>
    <x v="331"/>
    <x v="180"/>
    <x v="323"/>
    <x v="178"/>
    <x v="343"/>
    <x v="180"/>
    <x v="2"/>
    <x v="73"/>
  </r>
  <r>
    <x v="4"/>
    <x v="172"/>
    <x v="495"/>
    <x v="136"/>
    <x v="334"/>
    <x v="179"/>
    <x v="320"/>
    <x v="179"/>
    <x v="331"/>
    <x v="180"/>
    <x v="323"/>
    <x v="178"/>
    <x v="343"/>
    <x v="180"/>
    <x v="1"/>
    <x v="175"/>
  </r>
  <r>
    <x v="4"/>
    <x v="82"/>
    <x v="483"/>
    <x v="137"/>
    <x v="334"/>
    <x v="179"/>
    <x v="320"/>
    <x v="179"/>
    <x v="331"/>
    <x v="180"/>
    <x v="323"/>
    <x v="178"/>
    <x v="343"/>
    <x v="180"/>
    <x v="4"/>
    <x v="82"/>
  </r>
  <r>
    <x v="4"/>
    <x v="125"/>
    <x v="474"/>
    <x v="138"/>
    <x v="334"/>
    <x v="179"/>
    <x v="320"/>
    <x v="179"/>
    <x v="331"/>
    <x v="180"/>
    <x v="323"/>
    <x v="178"/>
    <x v="343"/>
    <x v="180"/>
    <x v="2"/>
    <x v="125"/>
  </r>
  <r>
    <x v="4"/>
    <x v="69"/>
    <x v="469"/>
    <x v="139"/>
    <x v="334"/>
    <x v="179"/>
    <x v="320"/>
    <x v="179"/>
    <x v="331"/>
    <x v="180"/>
    <x v="323"/>
    <x v="178"/>
    <x v="343"/>
    <x v="180"/>
    <x v="1"/>
    <x v="69"/>
  </r>
  <r>
    <x v="4"/>
    <x v="95"/>
    <x v="451"/>
    <x v="140"/>
    <x v="334"/>
    <x v="179"/>
    <x v="320"/>
    <x v="179"/>
    <x v="331"/>
    <x v="180"/>
    <x v="323"/>
    <x v="178"/>
    <x v="343"/>
    <x v="180"/>
    <x v="2"/>
    <x v="152"/>
  </r>
  <r>
    <x v="4"/>
    <x v="157"/>
    <x v="440"/>
    <x v="141"/>
    <x v="334"/>
    <x v="179"/>
    <x v="320"/>
    <x v="179"/>
    <x v="331"/>
    <x v="180"/>
    <x v="323"/>
    <x v="178"/>
    <x v="343"/>
    <x v="180"/>
    <x v="2"/>
    <x v="161"/>
  </r>
  <r>
    <x v="4"/>
    <x v="62"/>
    <x v="395"/>
    <x v="142"/>
    <x v="334"/>
    <x v="179"/>
    <x v="320"/>
    <x v="179"/>
    <x v="331"/>
    <x v="180"/>
    <x v="323"/>
    <x v="178"/>
    <x v="343"/>
    <x v="180"/>
    <x v="0"/>
    <x v="59"/>
  </r>
  <r>
    <x v="4"/>
    <x v="115"/>
    <x v="388"/>
    <x v="143"/>
    <x v="334"/>
    <x v="179"/>
    <x v="320"/>
    <x v="179"/>
    <x v="331"/>
    <x v="180"/>
    <x v="323"/>
    <x v="178"/>
    <x v="343"/>
    <x v="180"/>
    <x v="2"/>
    <x v="99"/>
  </r>
  <r>
    <x v="4"/>
    <x v="147"/>
    <x v="373"/>
    <x v="144"/>
    <x v="334"/>
    <x v="179"/>
    <x v="320"/>
    <x v="179"/>
    <x v="331"/>
    <x v="180"/>
    <x v="323"/>
    <x v="178"/>
    <x v="343"/>
    <x v="180"/>
    <x v="0"/>
    <x v="150"/>
  </r>
  <r>
    <x v="4"/>
    <x v="14"/>
    <x v="370"/>
    <x v="145"/>
    <x v="334"/>
    <x v="179"/>
    <x v="320"/>
    <x v="179"/>
    <x v="331"/>
    <x v="180"/>
    <x v="323"/>
    <x v="178"/>
    <x v="343"/>
    <x v="180"/>
    <x v="2"/>
    <x v="11"/>
  </r>
  <r>
    <x v="4"/>
    <x v="104"/>
    <x v="358"/>
    <x v="146"/>
    <x v="334"/>
    <x v="179"/>
    <x v="320"/>
    <x v="179"/>
    <x v="331"/>
    <x v="180"/>
    <x v="323"/>
    <x v="178"/>
    <x v="343"/>
    <x v="180"/>
    <x v="1"/>
    <x v="105"/>
  </r>
  <r>
    <x v="4"/>
    <x v="137"/>
    <x v="350"/>
    <x v="147"/>
    <x v="334"/>
    <x v="179"/>
    <x v="320"/>
    <x v="179"/>
    <x v="331"/>
    <x v="180"/>
    <x v="323"/>
    <x v="178"/>
    <x v="343"/>
    <x v="180"/>
    <x v="3"/>
    <x v="136"/>
  </r>
  <r>
    <x v="4"/>
    <x v="158"/>
    <x v="334"/>
    <x v="148"/>
    <x v="334"/>
    <x v="179"/>
    <x v="320"/>
    <x v="179"/>
    <x v="331"/>
    <x v="180"/>
    <x v="323"/>
    <x v="178"/>
    <x v="343"/>
    <x v="180"/>
    <x v="3"/>
    <x v="159"/>
  </r>
  <r>
    <x v="4"/>
    <x v="53"/>
    <x v="331"/>
    <x v="149"/>
    <x v="334"/>
    <x v="179"/>
    <x v="320"/>
    <x v="179"/>
    <x v="331"/>
    <x v="180"/>
    <x v="323"/>
    <x v="178"/>
    <x v="343"/>
    <x v="180"/>
    <x v="0"/>
    <x v="54"/>
  </r>
  <r>
    <x v="4"/>
    <x v="142"/>
    <x v="320"/>
    <x v="150"/>
    <x v="334"/>
    <x v="179"/>
    <x v="320"/>
    <x v="179"/>
    <x v="331"/>
    <x v="180"/>
    <x v="323"/>
    <x v="178"/>
    <x v="343"/>
    <x v="180"/>
    <x v="2"/>
    <x v="144"/>
  </r>
  <r>
    <x v="4"/>
    <x v="152"/>
    <x v="319"/>
    <x v="151"/>
    <x v="334"/>
    <x v="179"/>
    <x v="320"/>
    <x v="179"/>
    <x v="331"/>
    <x v="180"/>
    <x v="323"/>
    <x v="178"/>
    <x v="343"/>
    <x v="180"/>
    <x v="0"/>
    <x v="53"/>
  </r>
  <r>
    <x v="4"/>
    <x v="18"/>
    <x v="296"/>
    <x v="152"/>
    <x v="334"/>
    <x v="179"/>
    <x v="320"/>
    <x v="179"/>
    <x v="331"/>
    <x v="180"/>
    <x v="323"/>
    <x v="178"/>
    <x v="343"/>
    <x v="180"/>
    <x v="3"/>
    <x v="12"/>
  </r>
  <r>
    <x v="4"/>
    <x v="32"/>
    <x v="293"/>
    <x v="153"/>
    <x v="334"/>
    <x v="179"/>
    <x v="320"/>
    <x v="179"/>
    <x v="331"/>
    <x v="180"/>
    <x v="323"/>
    <x v="178"/>
    <x v="343"/>
    <x v="180"/>
    <x v="0"/>
    <x v="45"/>
  </r>
  <r>
    <x v="4"/>
    <x v="164"/>
    <x v="284"/>
    <x v="154"/>
    <x v="334"/>
    <x v="179"/>
    <x v="320"/>
    <x v="179"/>
    <x v="331"/>
    <x v="180"/>
    <x v="323"/>
    <x v="178"/>
    <x v="343"/>
    <x v="180"/>
    <x v="3"/>
    <x v="166"/>
  </r>
  <r>
    <x v="4"/>
    <x v="22"/>
    <x v="275"/>
    <x v="155"/>
    <x v="334"/>
    <x v="179"/>
    <x v="320"/>
    <x v="179"/>
    <x v="331"/>
    <x v="180"/>
    <x v="323"/>
    <x v="178"/>
    <x v="343"/>
    <x v="180"/>
    <x v="2"/>
    <x v="21"/>
  </r>
  <r>
    <x v="4"/>
    <x v="84"/>
    <x v="271"/>
    <x v="156"/>
    <x v="334"/>
    <x v="179"/>
    <x v="320"/>
    <x v="179"/>
    <x v="331"/>
    <x v="180"/>
    <x v="323"/>
    <x v="178"/>
    <x v="343"/>
    <x v="180"/>
    <x v="3"/>
    <x v="83"/>
  </r>
  <r>
    <x v="4"/>
    <x v="77"/>
    <x v="269"/>
    <x v="157"/>
    <x v="334"/>
    <x v="179"/>
    <x v="320"/>
    <x v="179"/>
    <x v="331"/>
    <x v="180"/>
    <x v="323"/>
    <x v="178"/>
    <x v="343"/>
    <x v="180"/>
    <x v="4"/>
    <x v="76"/>
  </r>
  <r>
    <x v="4"/>
    <x v="138"/>
    <x v="267"/>
    <x v="158"/>
    <x v="334"/>
    <x v="179"/>
    <x v="320"/>
    <x v="179"/>
    <x v="331"/>
    <x v="180"/>
    <x v="323"/>
    <x v="178"/>
    <x v="343"/>
    <x v="180"/>
    <x v="0"/>
    <x v="137"/>
  </r>
  <r>
    <x v="4"/>
    <x v="10"/>
    <x v="230"/>
    <x v="159"/>
    <x v="334"/>
    <x v="179"/>
    <x v="320"/>
    <x v="179"/>
    <x v="331"/>
    <x v="180"/>
    <x v="323"/>
    <x v="178"/>
    <x v="343"/>
    <x v="180"/>
    <x v="0"/>
    <x v="24"/>
  </r>
  <r>
    <x v="4"/>
    <x v="49"/>
    <x v="230"/>
    <x v="160"/>
    <x v="334"/>
    <x v="179"/>
    <x v="320"/>
    <x v="179"/>
    <x v="331"/>
    <x v="180"/>
    <x v="323"/>
    <x v="178"/>
    <x v="343"/>
    <x v="180"/>
    <x v="4"/>
    <x v="48"/>
  </r>
  <r>
    <x v="4"/>
    <x v="9"/>
    <x v="222"/>
    <x v="161"/>
    <x v="334"/>
    <x v="179"/>
    <x v="320"/>
    <x v="179"/>
    <x v="331"/>
    <x v="180"/>
    <x v="323"/>
    <x v="178"/>
    <x v="343"/>
    <x v="180"/>
    <x v="3"/>
    <x v="9"/>
  </r>
  <r>
    <x v="4"/>
    <x v="93"/>
    <x v="214"/>
    <x v="162"/>
    <x v="334"/>
    <x v="179"/>
    <x v="320"/>
    <x v="179"/>
    <x v="331"/>
    <x v="180"/>
    <x v="323"/>
    <x v="178"/>
    <x v="343"/>
    <x v="180"/>
    <x v="4"/>
    <x v="93"/>
  </r>
  <r>
    <x v="4"/>
    <x v="16"/>
    <x v="191"/>
    <x v="163"/>
    <x v="334"/>
    <x v="179"/>
    <x v="320"/>
    <x v="179"/>
    <x v="331"/>
    <x v="180"/>
    <x v="323"/>
    <x v="178"/>
    <x v="343"/>
    <x v="180"/>
    <x v="4"/>
    <x v="10"/>
  </r>
  <r>
    <x v="4"/>
    <x v="76"/>
    <x v="133"/>
    <x v="164"/>
    <x v="334"/>
    <x v="179"/>
    <x v="320"/>
    <x v="179"/>
    <x v="331"/>
    <x v="180"/>
    <x v="323"/>
    <x v="178"/>
    <x v="343"/>
    <x v="180"/>
    <x v="4"/>
    <x v="75"/>
  </r>
  <r>
    <x v="4"/>
    <x v="176"/>
    <x v="129"/>
    <x v="165"/>
    <x v="334"/>
    <x v="179"/>
    <x v="320"/>
    <x v="179"/>
    <x v="331"/>
    <x v="180"/>
    <x v="323"/>
    <x v="178"/>
    <x v="343"/>
    <x v="180"/>
    <x v="4"/>
    <x v="177"/>
  </r>
  <r>
    <x v="4"/>
    <x v="145"/>
    <x v="127"/>
    <x v="166"/>
    <x v="334"/>
    <x v="179"/>
    <x v="320"/>
    <x v="179"/>
    <x v="331"/>
    <x v="180"/>
    <x v="323"/>
    <x v="178"/>
    <x v="343"/>
    <x v="180"/>
    <x v="0"/>
    <x v="147"/>
  </r>
  <r>
    <x v="4"/>
    <x v="139"/>
    <x v="126"/>
    <x v="167"/>
    <x v="334"/>
    <x v="179"/>
    <x v="320"/>
    <x v="179"/>
    <x v="331"/>
    <x v="180"/>
    <x v="323"/>
    <x v="178"/>
    <x v="343"/>
    <x v="180"/>
    <x v="4"/>
    <x v="139"/>
  </r>
  <r>
    <x v="4"/>
    <x v="171"/>
    <x v="124"/>
    <x v="168"/>
    <x v="334"/>
    <x v="179"/>
    <x v="320"/>
    <x v="179"/>
    <x v="331"/>
    <x v="180"/>
    <x v="323"/>
    <x v="178"/>
    <x v="343"/>
    <x v="180"/>
    <x v="3"/>
    <x v="174"/>
  </r>
  <r>
    <x v="4"/>
    <x v="90"/>
    <x v="120"/>
    <x v="169"/>
    <x v="334"/>
    <x v="179"/>
    <x v="320"/>
    <x v="179"/>
    <x v="331"/>
    <x v="180"/>
    <x v="323"/>
    <x v="178"/>
    <x v="343"/>
    <x v="180"/>
    <x v="2"/>
    <x v="88"/>
  </r>
  <r>
    <x v="4"/>
    <x v="64"/>
    <x v="119"/>
    <x v="170"/>
    <x v="334"/>
    <x v="179"/>
    <x v="320"/>
    <x v="179"/>
    <x v="331"/>
    <x v="180"/>
    <x v="323"/>
    <x v="178"/>
    <x v="343"/>
    <x v="180"/>
    <x v="0"/>
    <x v="50"/>
  </r>
  <r>
    <x v="4"/>
    <x v="44"/>
    <x v="97"/>
    <x v="171"/>
    <x v="334"/>
    <x v="179"/>
    <x v="320"/>
    <x v="179"/>
    <x v="331"/>
    <x v="180"/>
    <x v="323"/>
    <x v="178"/>
    <x v="343"/>
    <x v="180"/>
    <x v="0"/>
    <x v="43"/>
  </r>
  <r>
    <x v="4"/>
    <x v="40"/>
    <x v="78"/>
    <x v="172"/>
    <x v="334"/>
    <x v="179"/>
    <x v="320"/>
    <x v="179"/>
    <x v="331"/>
    <x v="180"/>
    <x v="323"/>
    <x v="178"/>
    <x v="343"/>
    <x v="180"/>
    <x v="1"/>
    <x v="39"/>
  </r>
  <r>
    <x v="4"/>
    <x v="140"/>
    <x v="57"/>
    <x v="173"/>
    <x v="334"/>
    <x v="179"/>
    <x v="320"/>
    <x v="179"/>
    <x v="331"/>
    <x v="180"/>
    <x v="323"/>
    <x v="178"/>
    <x v="343"/>
    <x v="180"/>
    <x v="0"/>
    <x v="153"/>
  </r>
  <r>
    <x v="4"/>
    <x v="173"/>
    <x v="54"/>
    <x v="174"/>
    <x v="334"/>
    <x v="179"/>
    <x v="320"/>
    <x v="179"/>
    <x v="331"/>
    <x v="180"/>
    <x v="323"/>
    <x v="178"/>
    <x v="343"/>
    <x v="180"/>
    <x v="2"/>
    <x v="176"/>
  </r>
  <r>
    <x v="4"/>
    <x v="29"/>
    <x v="38"/>
    <x v="175"/>
    <x v="334"/>
    <x v="179"/>
    <x v="320"/>
    <x v="179"/>
    <x v="331"/>
    <x v="180"/>
    <x v="323"/>
    <x v="178"/>
    <x v="343"/>
    <x v="180"/>
    <x v="2"/>
    <x v="32"/>
  </r>
  <r>
    <x v="4"/>
    <x v="154"/>
    <x v="18"/>
    <x v="176"/>
    <x v="334"/>
    <x v="179"/>
    <x v="320"/>
    <x v="179"/>
    <x v="331"/>
    <x v="180"/>
    <x v="323"/>
    <x v="178"/>
    <x v="343"/>
    <x v="180"/>
    <x v="4"/>
    <x v="157"/>
  </r>
  <r>
    <x v="4"/>
    <x v="159"/>
    <x v="9"/>
    <x v="177"/>
    <x v="334"/>
    <x v="179"/>
    <x v="320"/>
    <x v="179"/>
    <x v="331"/>
    <x v="180"/>
    <x v="323"/>
    <x v="178"/>
    <x v="343"/>
    <x v="180"/>
    <x v="3"/>
    <x v="167"/>
  </r>
  <r>
    <x v="4"/>
    <x v="50"/>
    <x v="7"/>
    <x v="178"/>
    <x v="334"/>
    <x v="179"/>
    <x v="320"/>
    <x v="179"/>
    <x v="331"/>
    <x v="180"/>
    <x v="323"/>
    <x v="178"/>
    <x v="343"/>
    <x v="180"/>
    <x v="0"/>
    <x v="51"/>
  </r>
  <r>
    <x v="4"/>
    <x v="131"/>
    <x v="4"/>
    <x v="179"/>
    <x v="334"/>
    <x v="179"/>
    <x v="320"/>
    <x v="179"/>
    <x v="331"/>
    <x v="180"/>
    <x v="323"/>
    <x v="178"/>
    <x v="343"/>
    <x v="180"/>
    <x v="2"/>
    <x v="119"/>
  </r>
  <r>
    <x v="3"/>
    <x v="54"/>
    <x v="1568"/>
    <x v="0"/>
    <x v="334"/>
    <x v="179"/>
    <x v="320"/>
    <x v="179"/>
    <x v="331"/>
    <x v="180"/>
    <x v="323"/>
    <x v="178"/>
    <x v="343"/>
    <x v="180"/>
    <x v="5"/>
    <x v="56"/>
  </r>
  <r>
    <x v="3"/>
    <x v="120"/>
    <x v="1566"/>
    <x v="1"/>
    <x v="334"/>
    <x v="179"/>
    <x v="320"/>
    <x v="179"/>
    <x v="331"/>
    <x v="180"/>
    <x v="323"/>
    <x v="178"/>
    <x v="343"/>
    <x v="180"/>
    <x v="5"/>
    <x v="114"/>
  </r>
  <r>
    <x v="3"/>
    <x v="121"/>
    <x v="1565"/>
    <x v="2"/>
    <x v="334"/>
    <x v="179"/>
    <x v="320"/>
    <x v="179"/>
    <x v="331"/>
    <x v="180"/>
    <x v="323"/>
    <x v="178"/>
    <x v="343"/>
    <x v="180"/>
    <x v="5"/>
    <x v="122"/>
  </r>
  <r>
    <x v="3"/>
    <x v="45"/>
    <x v="1564"/>
    <x v="3"/>
    <x v="334"/>
    <x v="179"/>
    <x v="320"/>
    <x v="179"/>
    <x v="331"/>
    <x v="180"/>
    <x v="323"/>
    <x v="178"/>
    <x v="343"/>
    <x v="180"/>
    <x v="5"/>
    <x v="42"/>
  </r>
  <r>
    <x v="3"/>
    <x v="123"/>
    <x v="1548"/>
    <x v="4"/>
    <x v="334"/>
    <x v="179"/>
    <x v="320"/>
    <x v="179"/>
    <x v="331"/>
    <x v="180"/>
    <x v="323"/>
    <x v="178"/>
    <x v="343"/>
    <x v="180"/>
    <x v="2"/>
    <x v="115"/>
  </r>
  <r>
    <x v="3"/>
    <x v="37"/>
    <x v="1524"/>
    <x v="5"/>
    <x v="334"/>
    <x v="179"/>
    <x v="320"/>
    <x v="179"/>
    <x v="331"/>
    <x v="180"/>
    <x v="323"/>
    <x v="178"/>
    <x v="343"/>
    <x v="180"/>
    <x v="1"/>
    <x v="36"/>
  </r>
  <r>
    <x v="3"/>
    <x v="27"/>
    <x v="1507"/>
    <x v="6"/>
    <x v="334"/>
    <x v="179"/>
    <x v="320"/>
    <x v="179"/>
    <x v="331"/>
    <x v="180"/>
    <x v="323"/>
    <x v="178"/>
    <x v="343"/>
    <x v="180"/>
    <x v="5"/>
    <x v="156"/>
  </r>
  <r>
    <x v="3"/>
    <x v="151"/>
    <x v="1492"/>
    <x v="7"/>
    <x v="334"/>
    <x v="179"/>
    <x v="320"/>
    <x v="179"/>
    <x v="331"/>
    <x v="180"/>
    <x v="323"/>
    <x v="178"/>
    <x v="343"/>
    <x v="180"/>
    <x v="5"/>
    <x v="155"/>
  </r>
  <r>
    <x v="3"/>
    <x v="75"/>
    <x v="1491"/>
    <x v="8"/>
    <x v="334"/>
    <x v="179"/>
    <x v="320"/>
    <x v="179"/>
    <x v="331"/>
    <x v="180"/>
    <x v="323"/>
    <x v="178"/>
    <x v="343"/>
    <x v="180"/>
    <x v="5"/>
    <x v="77"/>
  </r>
  <r>
    <x v="3"/>
    <x v="81"/>
    <x v="1490"/>
    <x v="9"/>
    <x v="334"/>
    <x v="179"/>
    <x v="320"/>
    <x v="179"/>
    <x v="331"/>
    <x v="180"/>
    <x v="323"/>
    <x v="178"/>
    <x v="343"/>
    <x v="180"/>
    <x v="1"/>
    <x v="80"/>
  </r>
  <r>
    <x v="3"/>
    <x v="8"/>
    <x v="1473"/>
    <x v="10"/>
    <x v="334"/>
    <x v="179"/>
    <x v="320"/>
    <x v="179"/>
    <x v="331"/>
    <x v="180"/>
    <x v="323"/>
    <x v="178"/>
    <x v="343"/>
    <x v="180"/>
    <x v="5"/>
    <x v="8"/>
  </r>
  <r>
    <x v="3"/>
    <x v="149"/>
    <x v="1470"/>
    <x v="11"/>
    <x v="334"/>
    <x v="179"/>
    <x v="320"/>
    <x v="179"/>
    <x v="331"/>
    <x v="180"/>
    <x v="323"/>
    <x v="178"/>
    <x v="343"/>
    <x v="180"/>
    <x v="5"/>
    <x v="145"/>
  </r>
  <r>
    <x v="3"/>
    <x v="11"/>
    <x v="1455"/>
    <x v="12"/>
    <x v="334"/>
    <x v="179"/>
    <x v="320"/>
    <x v="179"/>
    <x v="331"/>
    <x v="180"/>
    <x v="323"/>
    <x v="178"/>
    <x v="343"/>
    <x v="180"/>
    <x v="5"/>
    <x v="13"/>
  </r>
  <r>
    <x v="3"/>
    <x v="52"/>
    <x v="1454"/>
    <x v="13"/>
    <x v="334"/>
    <x v="179"/>
    <x v="320"/>
    <x v="179"/>
    <x v="331"/>
    <x v="180"/>
    <x v="323"/>
    <x v="178"/>
    <x v="343"/>
    <x v="180"/>
    <x v="5"/>
    <x v="52"/>
  </r>
  <r>
    <x v="3"/>
    <x v="98"/>
    <x v="1450"/>
    <x v="14"/>
    <x v="334"/>
    <x v="179"/>
    <x v="320"/>
    <x v="179"/>
    <x v="331"/>
    <x v="180"/>
    <x v="323"/>
    <x v="178"/>
    <x v="343"/>
    <x v="180"/>
    <x v="5"/>
    <x v="96"/>
  </r>
  <r>
    <x v="3"/>
    <x v="43"/>
    <x v="1443"/>
    <x v="15"/>
    <x v="334"/>
    <x v="179"/>
    <x v="320"/>
    <x v="179"/>
    <x v="331"/>
    <x v="180"/>
    <x v="323"/>
    <x v="178"/>
    <x v="343"/>
    <x v="180"/>
    <x v="5"/>
    <x v="61"/>
  </r>
  <r>
    <x v="3"/>
    <x v="116"/>
    <x v="1439"/>
    <x v="16"/>
    <x v="334"/>
    <x v="179"/>
    <x v="320"/>
    <x v="179"/>
    <x v="331"/>
    <x v="180"/>
    <x v="323"/>
    <x v="178"/>
    <x v="343"/>
    <x v="180"/>
    <x v="0"/>
    <x v="112"/>
  </r>
  <r>
    <x v="3"/>
    <x v="26"/>
    <x v="1436"/>
    <x v="17"/>
    <x v="334"/>
    <x v="179"/>
    <x v="320"/>
    <x v="179"/>
    <x v="331"/>
    <x v="180"/>
    <x v="323"/>
    <x v="178"/>
    <x v="343"/>
    <x v="180"/>
    <x v="1"/>
    <x v="28"/>
  </r>
  <r>
    <x v="3"/>
    <x v="78"/>
    <x v="1433"/>
    <x v="18"/>
    <x v="334"/>
    <x v="179"/>
    <x v="320"/>
    <x v="179"/>
    <x v="331"/>
    <x v="180"/>
    <x v="323"/>
    <x v="178"/>
    <x v="343"/>
    <x v="180"/>
    <x v="5"/>
    <x v="72"/>
  </r>
  <r>
    <x v="3"/>
    <x v="169"/>
    <x v="1417"/>
    <x v="19"/>
    <x v="334"/>
    <x v="179"/>
    <x v="320"/>
    <x v="179"/>
    <x v="331"/>
    <x v="180"/>
    <x v="323"/>
    <x v="178"/>
    <x v="343"/>
    <x v="180"/>
    <x v="1"/>
    <x v="173"/>
  </r>
  <r>
    <x v="3"/>
    <x v="42"/>
    <x v="1397"/>
    <x v="20"/>
    <x v="334"/>
    <x v="179"/>
    <x v="320"/>
    <x v="179"/>
    <x v="331"/>
    <x v="180"/>
    <x v="323"/>
    <x v="178"/>
    <x v="343"/>
    <x v="180"/>
    <x v="5"/>
    <x v="41"/>
  </r>
  <r>
    <x v="3"/>
    <x v="148"/>
    <x v="1394"/>
    <x v="21"/>
    <x v="334"/>
    <x v="179"/>
    <x v="320"/>
    <x v="179"/>
    <x v="331"/>
    <x v="180"/>
    <x v="323"/>
    <x v="178"/>
    <x v="343"/>
    <x v="180"/>
    <x v="1"/>
    <x v="154"/>
  </r>
  <r>
    <x v="3"/>
    <x v="132"/>
    <x v="1382"/>
    <x v="22"/>
    <x v="334"/>
    <x v="179"/>
    <x v="320"/>
    <x v="179"/>
    <x v="331"/>
    <x v="180"/>
    <x v="323"/>
    <x v="178"/>
    <x v="343"/>
    <x v="180"/>
    <x v="5"/>
    <x v="133"/>
  </r>
  <r>
    <x v="3"/>
    <x v="99"/>
    <x v="1379"/>
    <x v="23"/>
    <x v="334"/>
    <x v="179"/>
    <x v="320"/>
    <x v="179"/>
    <x v="331"/>
    <x v="180"/>
    <x v="323"/>
    <x v="178"/>
    <x v="343"/>
    <x v="180"/>
    <x v="5"/>
    <x v="89"/>
  </r>
  <r>
    <x v="3"/>
    <x v="7"/>
    <x v="1373"/>
    <x v="24"/>
    <x v="334"/>
    <x v="179"/>
    <x v="320"/>
    <x v="179"/>
    <x v="331"/>
    <x v="180"/>
    <x v="323"/>
    <x v="178"/>
    <x v="343"/>
    <x v="180"/>
    <x v="2"/>
    <x v="7"/>
  </r>
  <r>
    <x v="3"/>
    <x v="60"/>
    <x v="1371"/>
    <x v="25"/>
    <x v="334"/>
    <x v="179"/>
    <x v="320"/>
    <x v="179"/>
    <x v="331"/>
    <x v="180"/>
    <x v="323"/>
    <x v="178"/>
    <x v="343"/>
    <x v="180"/>
    <x v="0"/>
    <x v="62"/>
  </r>
  <r>
    <x v="3"/>
    <x v="41"/>
    <x v="1359"/>
    <x v="26"/>
    <x v="334"/>
    <x v="179"/>
    <x v="320"/>
    <x v="179"/>
    <x v="331"/>
    <x v="180"/>
    <x v="323"/>
    <x v="178"/>
    <x v="343"/>
    <x v="180"/>
    <x v="5"/>
    <x v="40"/>
  </r>
  <r>
    <x v="3"/>
    <x v="94"/>
    <x v="1358"/>
    <x v="27"/>
    <x v="334"/>
    <x v="179"/>
    <x v="320"/>
    <x v="179"/>
    <x v="331"/>
    <x v="180"/>
    <x v="323"/>
    <x v="178"/>
    <x v="343"/>
    <x v="180"/>
    <x v="5"/>
    <x v="94"/>
  </r>
  <r>
    <x v="3"/>
    <x v="174"/>
    <x v="1352"/>
    <x v="28"/>
    <x v="334"/>
    <x v="179"/>
    <x v="320"/>
    <x v="179"/>
    <x v="331"/>
    <x v="180"/>
    <x v="323"/>
    <x v="178"/>
    <x v="343"/>
    <x v="180"/>
    <x v="2"/>
    <x v="138"/>
  </r>
  <r>
    <x v="3"/>
    <x v="28"/>
    <x v="1348"/>
    <x v="30"/>
    <x v="334"/>
    <x v="179"/>
    <x v="320"/>
    <x v="179"/>
    <x v="331"/>
    <x v="180"/>
    <x v="323"/>
    <x v="178"/>
    <x v="343"/>
    <x v="180"/>
    <x v="1"/>
    <x v="31"/>
  </r>
  <r>
    <x v="3"/>
    <x v="36"/>
    <x v="1335"/>
    <x v="31"/>
    <x v="334"/>
    <x v="179"/>
    <x v="320"/>
    <x v="179"/>
    <x v="331"/>
    <x v="180"/>
    <x v="323"/>
    <x v="178"/>
    <x v="343"/>
    <x v="180"/>
    <x v="0"/>
    <x v="25"/>
  </r>
  <r>
    <x v="3"/>
    <x v="3"/>
    <x v="1333"/>
    <x v="32"/>
    <x v="334"/>
    <x v="179"/>
    <x v="320"/>
    <x v="179"/>
    <x v="331"/>
    <x v="180"/>
    <x v="323"/>
    <x v="178"/>
    <x v="343"/>
    <x v="180"/>
    <x v="5"/>
    <x v="3"/>
  </r>
  <r>
    <x v="3"/>
    <x v="51"/>
    <x v="1332"/>
    <x v="33"/>
    <x v="334"/>
    <x v="179"/>
    <x v="320"/>
    <x v="179"/>
    <x v="331"/>
    <x v="180"/>
    <x v="323"/>
    <x v="178"/>
    <x v="343"/>
    <x v="180"/>
    <x v="5"/>
    <x v="151"/>
  </r>
  <r>
    <x v="3"/>
    <x v="97"/>
    <x v="1330"/>
    <x v="34"/>
    <x v="334"/>
    <x v="179"/>
    <x v="320"/>
    <x v="179"/>
    <x v="331"/>
    <x v="180"/>
    <x v="323"/>
    <x v="178"/>
    <x v="343"/>
    <x v="180"/>
    <x v="5"/>
    <x v="95"/>
  </r>
  <r>
    <x v="3"/>
    <x v="19"/>
    <x v="1311"/>
    <x v="35"/>
    <x v="334"/>
    <x v="179"/>
    <x v="320"/>
    <x v="179"/>
    <x v="331"/>
    <x v="180"/>
    <x v="323"/>
    <x v="178"/>
    <x v="343"/>
    <x v="180"/>
    <x v="1"/>
    <x v="14"/>
  </r>
  <r>
    <x v="3"/>
    <x v="161"/>
    <x v="1300"/>
    <x v="36"/>
    <x v="334"/>
    <x v="179"/>
    <x v="320"/>
    <x v="179"/>
    <x v="331"/>
    <x v="180"/>
    <x v="323"/>
    <x v="178"/>
    <x v="343"/>
    <x v="180"/>
    <x v="2"/>
    <x v="163"/>
  </r>
  <r>
    <x v="3"/>
    <x v="58"/>
    <x v="1285"/>
    <x v="37"/>
    <x v="334"/>
    <x v="179"/>
    <x v="320"/>
    <x v="179"/>
    <x v="331"/>
    <x v="180"/>
    <x v="323"/>
    <x v="178"/>
    <x v="343"/>
    <x v="180"/>
    <x v="5"/>
    <x v="171"/>
  </r>
  <r>
    <x v="3"/>
    <x v="177"/>
    <x v="1280"/>
    <x v="38"/>
    <x v="334"/>
    <x v="179"/>
    <x v="320"/>
    <x v="179"/>
    <x v="331"/>
    <x v="180"/>
    <x v="323"/>
    <x v="178"/>
    <x v="343"/>
    <x v="180"/>
    <x v="0"/>
    <x v="148"/>
  </r>
  <r>
    <x v="3"/>
    <x v="150"/>
    <x v="1269"/>
    <x v="39"/>
    <x v="334"/>
    <x v="179"/>
    <x v="320"/>
    <x v="179"/>
    <x v="331"/>
    <x v="180"/>
    <x v="323"/>
    <x v="178"/>
    <x v="343"/>
    <x v="180"/>
    <x v="5"/>
    <x v="146"/>
  </r>
  <r>
    <x v="3"/>
    <x v="170"/>
    <x v="1263"/>
    <x v="40"/>
    <x v="334"/>
    <x v="179"/>
    <x v="320"/>
    <x v="179"/>
    <x v="331"/>
    <x v="180"/>
    <x v="323"/>
    <x v="178"/>
    <x v="343"/>
    <x v="180"/>
    <x v="1"/>
    <x v="172"/>
  </r>
  <r>
    <x v="3"/>
    <x v="13"/>
    <x v="1260"/>
    <x v="41"/>
    <x v="334"/>
    <x v="179"/>
    <x v="320"/>
    <x v="179"/>
    <x v="331"/>
    <x v="180"/>
    <x v="323"/>
    <x v="178"/>
    <x v="343"/>
    <x v="180"/>
    <x v="0"/>
    <x v="23"/>
  </r>
  <r>
    <x v="3"/>
    <x v="24"/>
    <x v="1252"/>
    <x v="42"/>
    <x v="334"/>
    <x v="179"/>
    <x v="320"/>
    <x v="179"/>
    <x v="331"/>
    <x v="180"/>
    <x v="323"/>
    <x v="178"/>
    <x v="343"/>
    <x v="180"/>
    <x v="0"/>
    <x v="19"/>
  </r>
  <r>
    <x v="3"/>
    <x v="162"/>
    <x v="1235"/>
    <x v="43"/>
    <x v="334"/>
    <x v="179"/>
    <x v="320"/>
    <x v="179"/>
    <x v="331"/>
    <x v="180"/>
    <x v="323"/>
    <x v="178"/>
    <x v="343"/>
    <x v="180"/>
    <x v="1"/>
    <x v="164"/>
  </r>
  <r>
    <x v="3"/>
    <x v="56"/>
    <x v="1206"/>
    <x v="44"/>
    <x v="334"/>
    <x v="179"/>
    <x v="320"/>
    <x v="179"/>
    <x v="331"/>
    <x v="180"/>
    <x v="323"/>
    <x v="178"/>
    <x v="343"/>
    <x v="180"/>
    <x v="5"/>
    <x v="57"/>
  </r>
  <r>
    <x v="3"/>
    <x v="107"/>
    <x v="1205"/>
    <x v="45"/>
    <x v="334"/>
    <x v="179"/>
    <x v="320"/>
    <x v="179"/>
    <x v="331"/>
    <x v="180"/>
    <x v="323"/>
    <x v="178"/>
    <x v="343"/>
    <x v="180"/>
    <x v="5"/>
    <x v="102"/>
  </r>
  <r>
    <x v="3"/>
    <x v="130"/>
    <x v="1201"/>
    <x v="46"/>
    <x v="334"/>
    <x v="179"/>
    <x v="320"/>
    <x v="179"/>
    <x v="331"/>
    <x v="180"/>
    <x v="323"/>
    <x v="178"/>
    <x v="343"/>
    <x v="180"/>
    <x v="5"/>
    <x v="132"/>
  </r>
  <r>
    <x v="3"/>
    <x v="112"/>
    <x v="1198"/>
    <x v="47"/>
    <x v="334"/>
    <x v="179"/>
    <x v="320"/>
    <x v="179"/>
    <x v="331"/>
    <x v="180"/>
    <x v="323"/>
    <x v="178"/>
    <x v="343"/>
    <x v="180"/>
    <x v="0"/>
    <x v="103"/>
  </r>
  <r>
    <x v="3"/>
    <x v="136"/>
    <x v="1192"/>
    <x v="48"/>
    <x v="334"/>
    <x v="179"/>
    <x v="320"/>
    <x v="179"/>
    <x v="331"/>
    <x v="180"/>
    <x v="323"/>
    <x v="178"/>
    <x v="343"/>
    <x v="180"/>
    <x v="5"/>
    <x v="135"/>
  </r>
  <r>
    <x v="3"/>
    <x v="35"/>
    <x v="1191"/>
    <x v="49"/>
    <x v="334"/>
    <x v="179"/>
    <x v="320"/>
    <x v="179"/>
    <x v="331"/>
    <x v="180"/>
    <x v="323"/>
    <x v="178"/>
    <x v="343"/>
    <x v="180"/>
    <x v="0"/>
    <x v="34"/>
  </r>
  <r>
    <x v="3"/>
    <x v="165"/>
    <x v="1190"/>
    <x v="50"/>
    <x v="334"/>
    <x v="179"/>
    <x v="320"/>
    <x v="179"/>
    <x v="331"/>
    <x v="180"/>
    <x v="323"/>
    <x v="178"/>
    <x v="343"/>
    <x v="180"/>
    <x v="2"/>
    <x v="158"/>
  </r>
  <r>
    <x v="3"/>
    <x v="117"/>
    <x v="1179"/>
    <x v="51"/>
    <x v="334"/>
    <x v="179"/>
    <x v="320"/>
    <x v="179"/>
    <x v="331"/>
    <x v="180"/>
    <x v="323"/>
    <x v="178"/>
    <x v="343"/>
    <x v="180"/>
    <x v="0"/>
    <x v="117"/>
  </r>
  <r>
    <x v="3"/>
    <x v="71"/>
    <x v="1177"/>
    <x v="52"/>
    <x v="334"/>
    <x v="179"/>
    <x v="320"/>
    <x v="179"/>
    <x v="331"/>
    <x v="180"/>
    <x v="323"/>
    <x v="178"/>
    <x v="343"/>
    <x v="180"/>
    <x v="1"/>
    <x v="68"/>
  </r>
  <r>
    <x v="3"/>
    <x v="5"/>
    <x v="1160"/>
    <x v="53"/>
    <x v="334"/>
    <x v="179"/>
    <x v="320"/>
    <x v="179"/>
    <x v="331"/>
    <x v="180"/>
    <x v="323"/>
    <x v="178"/>
    <x v="343"/>
    <x v="180"/>
    <x v="1"/>
    <x v="5"/>
  </r>
  <r>
    <x v="3"/>
    <x v="129"/>
    <x v="1141"/>
    <x v="54"/>
    <x v="334"/>
    <x v="179"/>
    <x v="320"/>
    <x v="179"/>
    <x v="331"/>
    <x v="180"/>
    <x v="323"/>
    <x v="178"/>
    <x v="343"/>
    <x v="180"/>
    <x v="2"/>
    <x v="128"/>
  </r>
  <r>
    <x v="3"/>
    <x v="102"/>
    <x v="1099"/>
    <x v="55"/>
    <x v="334"/>
    <x v="179"/>
    <x v="320"/>
    <x v="179"/>
    <x v="331"/>
    <x v="180"/>
    <x v="323"/>
    <x v="178"/>
    <x v="343"/>
    <x v="180"/>
    <x v="0"/>
    <x v="97"/>
  </r>
  <r>
    <x v="3"/>
    <x v="67"/>
    <x v="1098"/>
    <x v="56"/>
    <x v="334"/>
    <x v="179"/>
    <x v="320"/>
    <x v="179"/>
    <x v="331"/>
    <x v="180"/>
    <x v="323"/>
    <x v="178"/>
    <x v="343"/>
    <x v="180"/>
    <x v="1"/>
    <x v="67"/>
  </r>
  <r>
    <x v="3"/>
    <x v="144"/>
    <x v="1094"/>
    <x v="57"/>
    <x v="334"/>
    <x v="179"/>
    <x v="320"/>
    <x v="179"/>
    <x v="331"/>
    <x v="180"/>
    <x v="323"/>
    <x v="178"/>
    <x v="343"/>
    <x v="180"/>
    <x v="1"/>
    <x v="49"/>
  </r>
  <r>
    <x v="3"/>
    <x v="146"/>
    <x v="1079"/>
    <x v="58"/>
    <x v="334"/>
    <x v="179"/>
    <x v="320"/>
    <x v="179"/>
    <x v="331"/>
    <x v="180"/>
    <x v="323"/>
    <x v="178"/>
    <x v="343"/>
    <x v="180"/>
    <x v="5"/>
    <x v="141"/>
  </r>
  <r>
    <x v="3"/>
    <x v="110"/>
    <x v="1078"/>
    <x v="59"/>
    <x v="334"/>
    <x v="179"/>
    <x v="320"/>
    <x v="179"/>
    <x v="331"/>
    <x v="180"/>
    <x v="323"/>
    <x v="178"/>
    <x v="343"/>
    <x v="180"/>
    <x v="2"/>
    <x v="107"/>
  </r>
  <r>
    <x v="3"/>
    <x v="113"/>
    <x v="1075"/>
    <x v="60"/>
    <x v="334"/>
    <x v="179"/>
    <x v="320"/>
    <x v="179"/>
    <x v="331"/>
    <x v="180"/>
    <x v="323"/>
    <x v="178"/>
    <x v="343"/>
    <x v="180"/>
    <x v="0"/>
    <x v="104"/>
  </r>
  <r>
    <x v="3"/>
    <x v="46"/>
    <x v="1066"/>
    <x v="61"/>
    <x v="334"/>
    <x v="179"/>
    <x v="320"/>
    <x v="179"/>
    <x v="331"/>
    <x v="180"/>
    <x v="323"/>
    <x v="178"/>
    <x v="343"/>
    <x v="180"/>
    <x v="1"/>
    <x v="44"/>
  </r>
  <r>
    <x v="3"/>
    <x v="70"/>
    <x v="1065"/>
    <x v="62"/>
    <x v="334"/>
    <x v="179"/>
    <x v="320"/>
    <x v="179"/>
    <x v="331"/>
    <x v="180"/>
    <x v="323"/>
    <x v="178"/>
    <x v="343"/>
    <x v="180"/>
    <x v="5"/>
    <x v="38"/>
  </r>
  <r>
    <x v="3"/>
    <x v="59"/>
    <x v="1060"/>
    <x v="63"/>
    <x v="334"/>
    <x v="179"/>
    <x v="320"/>
    <x v="179"/>
    <x v="331"/>
    <x v="180"/>
    <x v="323"/>
    <x v="178"/>
    <x v="343"/>
    <x v="180"/>
    <x v="3"/>
    <x v="60"/>
  </r>
  <r>
    <x v="3"/>
    <x v="141"/>
    <x v="1058"/>
    <x v="64"/>
    <x v="334"/>
    <x v="179"/>
    <x v="320"/>
    <x v="179"/>
    <x v="331"/>
    <x v="180"/>
    <x v="323"/>
    <x v="178"/>
    <x v="343"/>
    <x v="180"/>
    <x v="0"/>
    <x v="140"/>
  </r>
  <r>
    <x v="3"/>
    <x v="114"/>
    <x v="1052"/>
    <x v="65"/>
    <x v="334"/>
    <x v="179"/>
    <x v="320"/>
    <x v="179"/>
    <x v="331"/>
    <x v="180"/>
    <x v="323"/>
    <x v="178"/>
    <x v="343"/>
    <x v="180"/>
    <x v="0"/>
    <x v="98"/>
  </r>
  <r>
    <x v="3"/>
    <x v="72"/>
    <x v="1051"/>
    <x v="66"/>
    <x v="334"/>
    <x v="179"/>
    <x v="320"/>
    <x v="179"/>
    <x v="331"/>
    <x v="180"/>
    <x v="323"/>
    <x v="178"/>
    <x v="343"/>
    <x v="180"/>
    <x v="5"/>
    <x v="71"/>
  </r>
  <r>
    <x v="3"/>
    <x v="17"/>
    <x v="1035"/>
    <x v="67"/>
    <x v="334"/>
    <x v="179"/>
    <x v="320"/>
    <x v="179"/>
    <x v="331"/>
    <x v="180"/>
    <x v="323"/>
    <x v="178"/>
    <x v="343"/>
    <x v="180"/>
    <x v="5"/>
    <x v="18"/>
  </r>
  <r>
    <x v="3"/>
    <x v="68"/>
    <x v="1031"/>
    <x v="68"/>
    <x v="334"/>
    <x v="179"/>
    <x v="320"/>
    <x v="179"/>
    <x v="331"/>
    <x v="180"/>
    <x v="323"/>
    <x v="178"/>
    <x v="343"/>
    <x v="180"/>
    <x v="2"/>
    <x v="70"/>
  </r>
  <r>
    <x v="3"/>
    <x v="88"/>
    <x v="1029"/>
    <x v="69"/>
    <x v="334"/>
    <x v="179"/>
    <x v="320"/>
    <x v="179"/>
    <x v="331"/>
    <x v="180"/>
    <x v="323"/>
    <x v="178"/>
    <x v="343"/>
    <x v="180"/>
    <x v="2"/>
    <x v="149"/>
  </r>
  <r>
    <x v="3"/>
    <x v="166"/>
    <x v="1023"/>
    <x v="70"/>
    <x v="334"/>
    <x v="179"/>
    <x v="320"/>
    <x v="179"/>
    <x v="331"/>
    <x v="180"/>
    <x v="323"/>
    <x v="178"/>
    <x v="343"/>
    <x v="180"/>
    <x v="0"/>
    <x v="160"/>
  </r>
  <r>
    <x v="3"/>
    <x v="83"/>
    <x v="1021"/>
    <x v="71"/>
    <x v="334"/>
    <x v="179"/>
    <x v="320"/>
    <x v="179"/>
    <x v="331"/>
    <x v="180"/>
    <x v="323"/>
    <x v="178"/>
    <x v="343"/>
    <x v="180"/>
    <x v="2"/>
    <x v="81"/>
  </r>
  <r>
    <x v="3"/>
    <x v="96"/>
    <x v="1014"/>
    <x v="72"/>
    <x v="334"/>
    <x v="179"/>
    <x v="320"/>
    <x v="179"/>
    <x v="331"/>
    <x v="180"/>
    <x v="323"/>
    <x v="178"/>
    <x v="343"/>
    <x v="180"/>
    <x v="0"/>
    <x v="91"/>
  </r>
  <r>
    <x v="3"/>
    <x v="6"/>
    <x v="1013"/>
    <x v="73"/>
    <x v="334"/>
    <x v="179"/>
    <x v="320"/>
    <x v="179"/>
    <x v="331"/>
    <x v="180"/>
    <x v="323"/>
    <x v="178"/>
    <x v="343"/>
    <x v="180"/>
    <x v="3"/>
    <x v="6"/>
  </r>
  <r>
    <x v="3"/>
    <x v="119"/>
    <x v="1011"/>
    <x v="74"/>
    <x v="334"/>
    <x v="179"/>
    <x v="320"/>
    <x v="179"/>
    <x v="331"/>
    <x v="180"/>
    <x v="323"/>
    <x v="178"/>
    <x v="343"/>
    <x v="180"/>
    <x v="1"/>
    <x v="116"/>
  </r>
  <r>
    <x v="3"/>
    <x v="101"/>
    <x v="1010"/>
    <x v="75"/>
    <x v="334"/>
    <x v="179"/>
    <x v="320"/>
    <x v="179"/>
    <x v="331"/>
    <x v="180"/>
    <x v="323"/>
    <x v="178"/>
    <x v="343"/>
    <x v="180"/>
    <x v="3"/>
    <x v="106"/>
  </r>
  <r>
    <x v="3"/>
    <x v="80"/>
    <x v="1003"/>
    <x v="76"/>
    <x v="334"/>
    <x v="179"/>
    <x v="320"/>
    <x v="179"/>
    <x v="331"/>
    <x v="180"/>
    <x v="323"/>
    <x v="178"/>
    <x v="343"/>
    <x v="180"/>
    <x v="5"/>
    <x v="79"/>
  </r>
  <r>
    <x v="3"/>
    <x v="12"/>
    <x v="1000"/>
    <x v="77"/>
    <x v="334"/>
    <x v="179"/>
    <x v="320"/>
    <x v="179"/>
    <x v="331"/>
    <x v="180"/>
    <x v="323"/>
    <x v="178"/>
    <x v="343"/>
    <x v="180"/>
    <x v="0"/>
    <x v="15"/>
  </r>
  <r>
    <x v="3"/>
    <x v="63"/>
    <x v="994"/>
    <x v="78"/>
    <x v="334"/>
    <x v="179"/>
    <x v="320"/>
    <x v="179"/>
    <x v="331"/>
    <x v="180"/>
    <x v="323"/>
    <x v="178"/>
    <x v="343"/>
    <x v="180"/>
    <x v="0"/>
    <x v="66"/>
  </r>
  <r>
    <x v="3"/>
    <x v="55"/>
    <x v="978"/>
    <x v="79"/>
    <x v="334"/>
    <x v="179"/>
    <x v="320"/>
    <x v="179"/>
    <x v="331"/>
    <x v="180"/>
    <x v="323"/>
    <x v="178"/>
    <x v="343"/>
    <x v="180"/>
    <x v="2"/>
    <x v="55"/>
  </r>
  <r>
    <x v="3"/>
    <x v="39"/>
    <x v="967"/>
    <x v="80"/>
    <x v="334"/>
    <x v="179"/>
    <x v="320"/>
    <x v="179"/>
    <x v="331"/>
    <x v="180"/>
    <x v="323"/>
    <x v="178"/>
    <x v="343"/>
    <x v="180"/>
    <x v="5"/>
    <x v="121"/>
  </r>
  <r>
    <x v="3"/>
    <x v="2"/>
    <x v="949"/>
    <x v="81"/>
    <x v="334"/>
    <x v="179"/>
    <x v="320"/>
    <x v="179"/>
    <x v="331"/>
    <x v="180"/>
    <x v="323"/>
    <x v="178"/>
    <x v="343"/>
    <x v="180"/>
    <x v="5"/>
    <x v="1"/>
  </r>
  <r>
    <x v="3"/>
    <x v="143"/>
    <x v="947"/>
    <x v="82"/>
    <x v="334"/>
    <x v="179"/>
    <x v="320"/>
    <x v="179"/>
    <x v="331"/>
    <x v="180"/>
    <x v="323"/>
    <x v="178"/>
    <x v="343"/>
    <x v="180"/>
    <x v="0"/>
    <x v="143"/>
  </r>
  <r>
    <x v="3"/>
    <x v="127"/>
    <x v="945"/>
    <x v="83"/>
    <x v="334"/>
    <x v="179"/>
    <x v="320"/>
    <x v="179"/>
    <x v="331"/>
    <x v="180"/>
    <x v="323"/>
    <x v="178"/>
    <x v="343"/>
    <x v="180"/>
    <x v="1"/>
    <x v="130"/>
  </r>
  <r>
    <x v="3"/>
    <x v="86"/>
    <x v="938"/>
    <x v="84"/>
    <x v="334"/>
    <x v="179"/>
    <x v="320"/>
    <x v="179"/>
    <x v="331"/>
    <x v="180"/>
    <x v="323"/>
    <x v="178"/>
    <x v="343"/>
    <x v="180"/>
    <x v="3"/>
    <x v="87"/>
  </r>
  <r>
    <x v="3"/>
    <x v="30"/>
    <x v="937"/>
    <x v="85"/>
    <x v="334"/>
    <x v="179"/>
    <x v="320"/>
    <x v="179"/>
    <x v="331"/>
    <x v="180"/>
    <x v="323"/>
    <x v="178"/>
    <x v="343"/>
    <x v="180"/>
    <x v="0"/>
    <x v="37"/>
  </r>
  <r>
    <x v="3"/>
    <x v="111"/>
    <x v="932"/>
    <x v="86"/>
    <x v="334"/>
    <x v="179"/>
    <x v="320"/>
    <x v="179"/>
    <x v="331"/>
    <x v="180"/>
    <x v="323"/>
    <x v="178"/>
    <x v="343"/>
    <x v="180"/>
    <x v="0"/>
    <x v="110"/>
  </r>
  <r>
    <x v="3"/>
    <x v="156"/>
    <x v="927"/>
    <x v="87"/>
    <x v="334"/>
    <x v="179"/>
    <x v="320"/>
    <x v="179"/>
    <x v="331"/>
    <x v="180"/>
    <x v="323"/>
    <x v="178"/>
    <x v="343"/>
    <x v="180"/>
    <x v="0"/>
    <x v="162"/>
  </r>
  <r>
    <x v="3"/>
    <x v="65"/>
    <x v="924"/>
    <x v="88"/>
    <x v="334"/>
    <x v="179"/>
    <x v="320"/>
    <x v="179"/>
    <x v="331"/>
    <x v="180"/>
    <x v="323"/>
    <x v="178"/>
    <x v="343"/>
    <x v="180"/>
    <x v="5"/>
    <x v="63"/>
  </r>
  <r>
    <x v="3"/>
    <x v="126"/>
    <x v="913"/>
    <x v="90"/>
    <x v="334"/>
    <x v="179"/>
    <x v="320"/>
    <x v="179"/>
    <x v="331"/>
    <x v="180"/>
    <x v="323"/>
    <x v="178"/>
    <x v="343"/>
    <x v="180"/>
    <x v="1"/>
    <x v="127"/>
  </r>
  <r>
    <x v="3"/>
    <x v="153"/>
    <x v="912"/>
    <x v="91"/>
    <x v="334"/>
    <x v="179"/>
    <x v="320"/>
    <x v="179"/>
    <x v="331"/>
    <x v="180"/>
    <x v="323"/>
    <x v="178"/>
    <x v="343"/>
    <x v="180"/>
    <x v="0"/>
    <x v="142"/>
  </r>
  <r>
    <x v="3"/>
    <x v="92"/>
    <x v="907"/>
    <x v="92"/>
    <x v="334"/>
    <x v="179"/>
    <x v="320"/>
    <x v="179"/>
    <x v="331"/>
    <x v="180"/>
    <x v="323"/>
    <x v="178"/>
    <x v="343"/>
    <x v="180"/>
    <x v="0"/>
    <x v="92"/>
  </r>
  <r>
    <x v="3"/>
    <x v="23"/>
    <x v="906"/>
    <x v="93"/>
    <x v="334"/>
    <x v="179"/>
    <x v="320"/>
    <x v="179"/>
    <x v="331"/>
    <x v="180"/>
    <x v="323"/>
    <x v="178"/>
    <x v="343"/>
    <x v="180"/>
    <x v="2"/>
    <x v="16"/>
  </r>
  <r>
    <x v="3"/>
    <x v="85"/>
    <x v="880"/>
    <x v="94"/>
    <x v="334"/>
    <x v="179"/>
    <x v="320"/>
    <x v="179"/>
    <x v="331"/>
    <x v="180"/>
    <x v="323"/>
    <x v="178"/>
    <x v="343"/>
    <x v="180"/>
    <x v="0"/>
    <x v="84"/>
  </r>
  <r>
    <x v="3"/>
    <x v="163"/>
    <x v="861"/>
    <x v="95"/>
    <x v="334"/>
    <x v="179"/>
    <x v="320"/>
    <x v="179"/>
    <x v="331"/>
    <x v="180"/>
    <x v="323"/>
    <x v="178"/>
    <x v="343"/>
    <x v="180"/>
    <x v="4"/>
    <x v="165"/>
  </r>
  <r>
    <x v="3"/>
    <x v="20"/>
    <x v="848"/>
    <x v="96"/>
    <x v="334"/>
    <x v="179"/>
    <x v="320"/>
    <x v="179"/>
    <x v="331"/>
    <x v="180"/>
    <x v="323"/>
    <x v="178"/>
    <x v="343"/>
    <x v="180"/>
    <x v="1"/>
    <x v="17"/>
  </r>
  <r>
    <x v="3"/>
    <x v="91"/>
    <x v="839"/>
    <x v="97"/>
    <x v="334"/>
    <x v="179"/>
    <x v="320"/>
    <x v="179"/>
    <x v="331"/>
    <x v="180"/>
    <x v="323"/>
    <x v="178"/>
    <x v="343"/>
    <x v="180"/>
    <x v="4"/>
    <x v="90"/>
  </r>
  <r>
    <x v="3"/>
    <x v="160"/>
    <x v="838"/>
    <x v="98"/>
    <x v="334"/>
    <x v="179"/>
    <x v="320"/>
    <x v="179"/>
    <x v="331"/>
    <x v="180"/>
    <x v="323"/>
    <x v="178"/>
    <x v="343"/>
    <x v="180"/>
    <x v="2"/>
    <x v="46"/>
  </r>
  <r>
    <x v="3"/>
    <x v="57"/>
    <x v="830"/>
    <x v="99"/>
    <x v="334"/>
    <x v="179"/>
    <x v="320"/>
    <x v="179"/>
    <x v="331"/>
    <x v="180"/>
    <x v="323"/>
    <x v="178"/>
    <x v="343"/>
    <x v="180"/>
    <x v="0"/>
    <x v="58"/>
  </r>
  <r>
    <x v="3"/>
    <x v="79"/>
    <x v="812"/>
    <x v="100"/>
    <x v="334"/>
    <x v="179"/>
    <x v="320"/>
    <x v="179"/>
    <x v="331"/>
    <x v="180"/>
    <x v="323"/>
    <x v="178"/>
    <x v="343"/>
    <x v="180"/>
    <x v="4"/>
    <x v="78"/>
  </r>
  <r>
    <x v="3"/>
    <x v="167"/>
    <x v="812"/>
    <x v="101"/>
    <x v="334"/>
    <x v="179"/>
    <x v="320"/>
    <x v="179"/>
    <x v="331"/>
    <x v="180"/>
    <x v="323"/>
    <x v="178"/>
    <x v="343"/>
    <x v="180"/>
    <x v="0"/>
    <x v="168"/>
  </r>
  <r>
    <x v="3"/>
    <x v="89"/>
    <x v="811"/>
    <x v="102"/>
    <x v="334"/>
    <x v="179"/>
    <x v="320"/>
    <x v="179"/>
    <x v="331"/>
    <x v="180"/>
    <x v="323"/>
    <x v="178"/>
    <x v="343"/>
    <x v="180"/>
    <x v="4"/>
    <x v="86"/>
  </r>
  <r>
    <x v="3"/>
    <x v="21"/>
    <x v="810"/>
    <x v="103"/>
    <x v="334"/>
    <x v="179"/>
    <x v="320"/>
    <x v="179"/>
    <x v="331"/>
    <x v="180"/>
    <x v="323"/>
    <x v="178"/>
    <x v="343"/>
    <x v="180"/>
    <x v="1"/>
    <x v="20"/>
  </r>
  <r>
    <x v="3"/>
    <x v="122"/>
    <x v="810"/>
    <x v="104"/>
    <x v="334"/>
    <x v="179"/>
    <x v="320"/>
    <x v="179"/>
    <x v="331"/>
    <x v="180"/>
    <x v="323"/>
    <x v="178"/>
    <x v="343"/>
    <x v="180"/>
    <x v="2"/>
    <x v="113"/>
  </r>
  <r>
    <x v="3"/>
    <x v="109"/>
    <x v="801"/>
    <x v="105"/>
    <x v="334"/>
    <x v="179"/>
    <x v="320"/>
    <x v="179"/>
    <x v="331"/>
    <x v="180"/>
    <x v="323"/>
    <x v="178"/>
    <x v="343"/>
    <x v="180"/>
    <x v="5"/>
    <x v="108"/>
  </r>
  <r>
    <x v="3"/>
    <x v="168"/>
    <x v="795"/>
    <x v="106"/>
    <x v="334"/>
    <x v="179"/>
    <x v="320"/>
    <x v="179"/>
    <x v="331"/>
    <x v="180"/>
    <x v="323"/>
    <x v="178"/>
    <x v="343"/>
    <x v="180"/>
    <x v="3"/>
    <x v="169"/>
  </r>
  <r>
    <x v="3"/>
    <x v="61"/>
    <x v="788"/>
    <x v="107"/>
    <x v="334"/>
    <x v="179"/>
    <x v="320"/>
    <x v="179"/>
    <x v="331"/>
    <x v="180"/>
    <x v="323"/>
    <x v="178"/>
    <x v="343"/>
    <x v="180"/>
    <x v="0"/>
    <x v="65"/>
  </r>
  <r>
    <x v="3"/>
    <x v="48"/>
    <x v="781"/>
    <x v="108"/>
    <x v="334"/>
    <x v="179"/>
    <x v="320"/>
    <x v="179"/>
    <x v="331"/>
    <x v="180"/>
    <x v="323"/>
    <x v="178"/>
    <x v="343"/>
    <x v="180"/>
    <x v="1"/>
    <x v="47"/>
  </r>
  <r>
    <x v="3"/>
    <x v="25"/>
    <x v="771"/>
    <x v="109"/>
    <x v="334"/>
    <x v="179"/>
    <x v="320"/>
    <x v="179"/>
    <x v="331"/>
    <x v="180"/>
    <x v="323"/>
    <x v="178"/>
    <x v="343"/>
    <x v="180"/>
    <x v="0"/>
    <x v="29"/>
  </r>
  <r>
    <x v="3"/>
    <x v="133"/>
    <x v="769"/>
    <x v="110"/>
    <x v="334"/>
    <x v="179"/>
    <x v="320"/>
    <x v="179"/>
    <x v="331"/>
    <x v="180"/>
    <x v="323"/>
    <x v="178"/>
    <x v="343"/>
    <x v="180"/>
    <x v="1"/>
    <x v="129"/>
  </r>
  <r>
    <x v="3"/>
    <x v="103"/>
    <x v="750"/>
    <x v="111"/>
    <x v="334"/>
    <x v="179"/>
    <x v="320"/>
    <x v="179"/>
    <x v="331"/>
    <x v="180"/>
    <x v="323"/>
    <x v="178"/>
    <x v="343"/>
    <x v="180"/>
    <x v="2"/>
    <x v="100"/>
  </r>
  <r>
    <x v="3"/>
    <x v="15"/>
    <x v="740"/>
    <x v="112"/>
    <x v="334"/>
    <x v="179"/>
    <x v="320"/>
    <x v="179"/>
    <x v="331"/>
    <x v="180"/>
    <x v="323"/>
    <x v="178"/>
    <x v="343"/>
    <x v="180"/>
    <x v="5"/>
    <x v="22"/>
  </r>
  <r>
    <x v="3"/>
    <x v="178"/>
    <x v="726"/>
    <x v="113"/>
    <x v="334"/>
    <x v="179"/>
    <x v="320"/>
    <x v="179"/>
    <x v="331"/>
    <x v="180"/>
    <x v="323"/>
    <x v="178"/>
    <x v="343"/>
    <x v="180"/>
    <x v="0"/>
    <x v="178"/>
  </r>
  <r>
    <x v="3"/>
    <x v="33"/>
    <x v="702"/>
    <x v="114"/>
    <x v="334"/>
    <x v="179"/>
    <x v="320"/>
    <x v="179"/>
    <x v="331"/>
    <x v="180"/>
    <x v="323"/>
    <x v="178"/>
    <x v="343"/>
    <x v="180"/>
    <x v="0"/>
    <x v="35"/>
  </r>
  <r>
    <x v="3"/>
    <x v="118"/>
    <x v="701"/>
    <x v="115"/>
    <x v="334"/>
    <x v="179"/>
    <x v="320"/>
    <x v="179"/>
    <x v="331"/>
    <x v="180"/>
    <x v="323"/>
    <x v="178"/>
    <x v="343"/>
    <x v="180"/>
    <x v="0"/>
    <x v="118"/>
  </r>
  <r>
    <x v="3"/>
    <x v="135"/>
    <x v="699"/>
    <x v="116"/>
    <x v="334"/>
    <x v="179"/>
    <x v="320"/>
    <x v="179"/>
    <x v="331"/>
    <x v="180"/>
    <x v="323"/>
    <x v="178"/>
    <x v="343"/>
    <x v="180"/>
    <x v="4"/>
    <x v="134"/>
  </r>
  <r>
    <x v="3"/>
    <x v="105"/>
    <x v="695"/>
    <x v="117"/>
    <x v="334"/>
    <x v="179"/>
    <x v="320"/>
    <x v="179"/>
    <x v="331"/>
    <x v="180"/>
    <x v="323"/>
    <x v="178"/>
    <x v="343"/>
    <x v="180"/>
    <x v="5"/>
    <x v="120"/>
  </r>
  <r>
    <x v="3"/>
    <x v="4"/>
    <x v="672"/>
    <x v="118"/>
    <x v="334"/>
    <x v="179"/>
    <x v="320"/>
    <x v="179"/>
    <x v="331"/>
    <x v="180"/>
    <x v="323"/>
    <x v="178"/>
    <x v="343"/>
    <x v="180"/>
    <x v="4"/>
    <x v="170"/>
  </r>
  <r>
    <x v="3"/>
    <x v="0"/>
    <x v="644"/>
    <x v="119"/>
    <x v="334"/>
    <x v="179"/>
    <x v="320"/>
    <x v="179"/>
    <x v="331"/>
    <x v="180"/>
    <x v="323"/>
    <x v="178"/>
    <x v="343"/>
    <x v="180"/>
    <x v="2"/>
    <x v="0"/>
  </r>
  <r>
    <x v="3"/>
    <x v="66"/>
    <x v="636"/>
    <x v="120"/>
    <x v="334"/>
    <x v="179"/>
    <x v="320"/>
    <x v="179"/>
    <x v="331"/>
    <x v="180"/>
    <x v="323"/>
    <x v="178"/>
    <x v="343"/>
    <x v="180"/>
    <x v="1"/>
    <x v="64"/>
  </r>
  <r>
    <x v="3"/>
    <x v="106"/>
    <x v="593"/>
    <x v="121"/>
    <x v="334"/>
    <x v="179"/>
    <x v="320"/>
    <x v="179"/>
    <x v="331"/>
    <x v="180"/>
    <x v="323"/>
    <x v="178"/>
    <x v="343"/>
    <x v="180"/>
    <x v="0"/>
    <x v="101"/>
  </r>
  <r>
    <x v="3"/>
    <x v="1"/>
    <x v="591"/>
    <x v="122"/>
    <x v="334"/>
    <x v="179"/>
    <x v="320"/>
    <x v="179"/>
    <x v="331"/>
    <x v="180"/>
    <x v="323"/>
    <x v="178"/>
    <x v="343"/>
    <x v="180"/>
    <x v="0"/>
    <x v="4"/>
  </r>
  <r>
    <x v="3"/>
    <x v="179"/>
    <x v="575"/>
    <x v="123"/>
    <x v="334"/>
    <x v="179"/>
    <x v="320"/>
    <x v="179"/>
    <x v="331"/>
    <x v="180"/>
    <x v="323"/>
    <x v="178"/>
    <x v="343"/>
    <x v="180"/>
    <x v="0"/>
    <x v="179"/>
  </r>
  <r>
    <x v="3"/>
    <x v="124"/>
    <x v="573"/>
    <x v="124"/>
    <x v="334"/>
    <x v="179"/>
    <x v="320"/>
    <x v="179"/>
    <x v="331"/>
    <x v="180"/>
    <x v="323"/>
    <x v="178"/>
    <x v="343"/>
    <x v="180"/>
    <x v="4"/>
    <x v="124"/>
  </r>
  <r>
    <x v="3"/>
    <x v="31"/>
    <x v="568"/>
    <x v="125"/>
    <x v="334"/>
    <x v="179"/>
    <x v="320"/>
    <x v="179"/>
    <x v="331"/>
    <x v="180"/>
    <x v="323"/>
    <x v="178"/>
    <x v="343"/>
    <x v="180"/>
    <x v="0"/>
    <x v="27"/>
  </r>
  <r>
    <x v="3"/>
    <x v="155"/>
    <x v="565"/>
    <x v="126"/>
    <x v="334"/>
    <x v="179"/>
    <x v="320"/>
    <x v="179"/>
    <x v="331"/>
    <x v="180"/>
    <x v="323"/>
    <x v="178"/>
    <x v="343"/>
    <x v="180"/>
    <x v="0"/>
    <x v="30"/>
  </r>
  <r>
    <x v="3"/>
    <x v="87"/>
    <x v="561"/>
    <x v="127"/>
    <x v="334"/>
    <x v="179"/>
    <x v="320"/>
    <x v="179"/>
    <x v="331"/>
    <x v="180"/>
    <x v="323"/>
    <x v="178"/>
    <x v="343"/>
    <x v="180"/>
    <x v="2"/>
    <x v="26"/>
  </r>
  <r>
    <x v="3"/>
    <x v="47"/>
    <x v="533"/>
    <x v="128"/>
    <x v="334"/>
    <x v="179"/>
    <x v="320"/>
    <x v="179"/>
    <x v="331"/>
    <x v="180"/>
    <x v="323"/>
    <x v="178"/>
    <x v="343"/>
    <x v="180"/>
    <x v="4"/>
    <x v="2"/>
  </r>
  <r>
    <x v="3"/>
    <x v="73"/>
    <x v="531"/>
    <x v="129"/>
    <x v="334"/>
    <x v="179"/>
    <x v="320"/>
    <x v="179"/>
    <x v="331"/>
    <x v="180"/>
    <x v="323"/>
    <x v="178"/>
    <x v="343"/>
    <x v="180"/>
    <x v="2"/>
    <x v="74"/>
  </r>
  <r>
    <x v="3"/>
    <x v="100"/>
    <x v="507"/>
    <x v="130"/>
    <x v="334"/>
    <x v="179"/>
    <x v="320"/>
    <x v="179"/>
    <x v="331"/>
    <x v="180"/>
    <x v="323"/>
    <x v="178"/>
    <x v="343"/>
    <x v="180"/>
    <x v="4"/>
    <x v="109"/>
  </r>
  <r>
    <x v="3"/>
    <x v="134"/>
    <x v="496"/>
    <x v="131"/>
    <x v="334"/>
    <x v="179"/>
    <x v="320"/>
    <x v="179"/>
    <x v="331"/>
    <x v="180"/>
    <x v="323"/>
    <x v="178"/>
    <x v="343"/>
    <x v="180"/>
    <x v="4"/>
    <x v="126"/>
  </r>
  <r>
    <x v="3"/>
    <x v="74"/>
    <x v="485"/>
    <x v="132"/>
    <x v="334"/>
    <x v="179"/>
    <x v="320"/>
    <x v="179"/>
    <x v="331"/>
    <x v="180"/>
    <x v="323"/>
    <x v="178"/>
    <x v="343"/>
    <x v="180"/>
    <x v="2"/>
    <x v="73"/>
  </r>
  <r>
    <x v="3"/>
    <x v="34"/>
    <x v="458"/>
    <x v="133"/>
    <x v="334"/>
    <x v="179"/>
    <x v="320"/>
    <x v="179"/>
    <x v="331"/>
    <x v="180"/>
    <x v="323"/>
    <x v="178"/>
    <x v="343"/>
    <x v="180"/>
    <x v="1"/>
    <x v="33"/>
  </r>
  <r>
    <x v="3"/>
    <x v="82"/>
    <x v="449"/>
    <x v="134"/>
    <x v="334"/>
    <x v="179"/>
    <x v="320"/>
    <x v="179"/>
    <x v="331"/>
    <x v="180"/>
    <x v="323"/>
    <x v="178"/>
    <x v="343"/>
    <x v="180"/>
    <x v="4"/>
    <x v="82"/>
  </r>
  <r>
    <x v="3"/>
    <x v="157"/>
    <x v="447"/>
    <x v="135"/>
    <x v="334"/>
    <x v="179"/>
    <x v="320"/>
    <x v="179"/>
    <x v="331"/>
    <x v="180"/>
    <x v="323"/>
    <x v="178"/>
    <x v="343"/>
    <x v="180"/>
    <x v="2"/>
    <x v="161"/>
  </r>
  <r>
    <x v="3"/>
    <x v="69"/>
    <x v="445"/>
    <x v="136"/>
    <x v="334"/>
    <x v="179"/>
    <x v="320"/>
    <x v="179"/>
    <x v="331"/>
    <x v="180"/>
    <x v="323"/>
    <x v="178"/>
    <x v="343"/>
    <x v="180"/>
    <x v="1"/>
    <x v="69"/>
  </r>
  <r>
    <x v="3"/>
    <x v="128"/>
    <x v="443"/>
    <x v="137"/>
    <x v="334"/>
    <x v="179"/>
    <x v="320"/>
    <x v="179"/>
    <x v="331"/>
    <x v="180"/>
    <x v="323"/>
    <x v="178"/>
    <x v="343"/>
    <x v="180"/>
    <x v="2"/>
    <x v="131"/>
  </r>
  <r>
    <x v="3"/>
    <x v="172"/>
    <x v="436"/>
    <x v="138"/>
    <x v="334"/>
    <x v="179"/>
    <x v="320"/>
    <x v="179"/>
    <x v="331"/>
    <x v="180"/>
    <x v="323"/>
    <x v="178"/>
    <x v="343"/>
    <x v="180"/>
    <x v="1"/>
    <x v="175"/>
  </r>
  <r>
    <x v="3"/>
    <x v="147"/>
    <x v="434"/>
    <x v="139"/>
    <x v="334"/>
    <x v="179"/>
    <x v="320"/>
    <x v="179"/>
    <x v="331"/>
    <x v="180"/>
    <x v="323"/>
    <x v="178"/>
    <x v="343"/>
    <x v="180"/>
    <x v="0"/>
    <x v="150"/>
  </r>
  <r>
    <x v="3"/>
    <x v="95"/>
    <x v="431"/>
    <x v="140"/>
    <x v="334"/>
    <x v="179"/>
    <x v="320"/>
    <x v="179"/>
    <x v="331"/>
    <x v="180"/>
    <x v="323"/>
    <x v="178"/>
    <x v="343"/>
    <x v="180"/>
    <x v="2"/>
    <x v="152"/>
  </r>
  <r>
    <x v="3"/>
    <x v="53"/>
    <x v="427"/>
    <x v="141"/>
    <x v="334"/>
    <x v="179"/>
    <x v="320"/>
    <x v="179"/>
    <x v="331"/>
    <x v="180"/>
    <x v="323"/>
    <x v="178"/>
    <x v="343"/>
    <x v="180"/>
    <x v="0"/>
    <x v="54"/>
  </r>
  <r>
    <x v="3"/>
    <x v="108"/>
    <x v="417"/>
    <x v="142"/>
    <x v="334"/>
    <x v="179"/>
    <x v="320"/>
    <x v="179"/>
    <x v="331"/>
    <x v="180"/>
    <x v="323"/>
    <x v="178"/>
    <x v="343"/>
    <x v="180"/>
    <x v="2"/>
    <x v="111"/>
  </r>
  <r>
    <x v="3"/>
    <x v="14"/>
    <x v="405"/>
    <x v="143"/>
    <x v="334"/>
    <x v="179"/>
    <x v="320"/>
    <x v="179"/>
    <x v="331"/>
    <x v="180"/>
    <x v="323"/>
    <x v="178"/>
    <x v="343"/>
    <x v="180"/>
    <x v="2"/>
    <x v="11"/>
  </r>
  <r>
    <x v="3"/>
    <x v="62"/>
    <x v="398"/>
    <x v="144"/>
    <x v="334"/>
    <x v="179"/>
    <x v="320"/>
    <x v="179"/>
    <x v="331"/>
    <x v="180"/>
    <x v="323"/>
    <x v="178"/>
    <x v="343"/>
    <x v="180"/>
    <x v="0"/>
    <x v="59"/>
  </r>
  <r>
    <x v="3"/>
    <x v="115"/>
    <x v="396"/>
    <x v="145"/>
    <x v="334"/>
    <x v="179"/>
    <x v="320"/>
    <x v="179"/>
    <x v="331"/>
    <x v="180"/>
    <x v="323"/>
    <x v="178"/>
    <x v="343"/>
    <x v="180"/>
    <x v="2"/>
    <x v="99"/>
  </r>
  <r>
    <x v="3"/>
    <x v="125"/>
    <x v="368"/>
    <x v="146"/>
    <x v="334"/>
    <x v="179"/>
    <x v="320"/>
    <x v="179"/>
    <x v="331"/>
    <x v="180"/>
    <x v="323"/>
    <x v="178"/>
    <x v="343"/>
    <x v="180"/>
    <x v="2"/>
    <x v="125"/>
  </r>
  <r>
    <x v="3"/>
    <x v="137"/>
    <x v="357"/>
    <x v="147"/>
    <x v="334"/>
    <x v="179"/>
    <x v="320"/>
    <x v="179"/>
    <x v="331"/>
    <x v="180"/>
    <x v="323"/>
    <x v="178"/>
    <x v="343"/>
    <x v="180"/>
    <x v="3"/>
    <x v="136"/>
  </r>
  <r>
    <x v="3"/>
    <x v="104"/>
    <x v="354"/>
    <x v="148"/>
    <x v="334"/>
    <x v="179"/>
    <x v="320"/>
    <x v="179"/>
    <x v="331"/>
    <x v="180"/>
    <x v="323"/>
    <x v="178"/>
    <x v="343"/>
    <x v="180"/>
    <x v="1"/>
    <x v="105"/>
  </r>
  <r>
    <x v="3"/>
    <x v="158"/>
    <x v="331"/>
    <x v="149"/>
    <x v="334"/>
    <x v="179"/>
    <x v="320"/>
    <x v="179"/>
    <x v="331"/>
    <x v="180"/>
    <x v="323"/>
    <x v="178"/>
    <x v="343"/>
    <x v="180"/>
    <x v="3"/>
    <x v="159"/>
  </r>
  <r>
    <x v="3"/>
    <x v="164"/>
    <x v="325"/>
    <x v="150"/>
    <x v="334"/>
    <x v="179"/>
    <x v="320"/>
    <x v="179"/>
    <x v="331"/>
    <x v="180"/>
    <x v="323"/>
    <x v="178"/>
    <x v="343"/>
    <x v="180"/>
    <x v="3"/>
    <x v="166"/>
  </r>
  <r>
    <x v="3"/>
    <x v="32"/>
    <x v="321"/>
    <x v="151"/>
    <x v="334"/>
    <x v="179"/>
    <x v="320"/>
    <x v="179"/>
    <x v="331"/>
    <x v="180"/>
    <x v="323"/>
    <x v="178"/>
    <x v="343"/>
    <x v="180"/>
    <x v="0"/>
    <x v="45"/>
  </r>
  <r>
    <x v="3"/>
    <x v="152"/>
    <x v="298"/>
    <x v="152"/>
    <x v="334"/>
    <x v="179"/>
    <x v="320"/>
    <x v="179"/>
    <x v="331"/>
    <x v="180"/>
    <x v="323"/>
    <x v="178"/>
    <x v="343"/>
    <x v="180"/>
    <x v="0"/>
    <x v="53"/>
  </r>
  <r>
    <x v="3"/>
    <x v="142"/>
    <x v="285"/>
    <x v="153"/>
    <x v="334"/>
    <x v="179"/>
    <x v="320"/>
    <x v="179"/>
    <x v="331"/>
    <x v="180"/>
    <x v="323"/>
    <x v="178"/>
    <x v="343"/>
    <x v="180"/>
    <x v="2"/>
    <x v="144"/>
  </r>
  <r>
    <x v="3"/>
    <x v="22"/>
    <x v="273"/>
    <x v="154"/>
    <x v="334"/>
    <x v="179"/>
    <x v="320"/>
    <x v="179"/>
    <x v="331"/>
    <x v="180"/>
    <x v="323"/>
    <x v="178"/>
    <x v="343"/>
    <x v="180"/>
    <x v="2"/>
    <x v="21"/>
  </r>
  <r>
    <x v="3"/>
    <x v="10"/>
    <x v="268"/>
    <x v="155"/>
    <x v="334"/>
    <x v="179"/>
    <x v="320"/>
    <x v="179"/>
    <x v="331"/>
    <x v="180"/>
    <x v="323"/>
    <x v="178"/>
    <x v="343"/>
    <x v="180"/>
    <x v="0"/>
    <x v="24"/>
  </r>
  <r>
    <x v="3"/>
    <x v="18"/>
    <x v="262"/>
    <x v="156"/>
    <x v="334"/>
    <x v="179"/>
    <x v="320"/>
    <x v="179"/>
    <x v="331"/>
    <x v="180"/>
    <x v="323"/>
    <x v="178"/>
    <x v="343"/>
    <x v="180"/>
    <x v="3"/>
    <x v="12"/>
  </r>
  <r>
    <x v="3"/>
    <x v="77"/>
    <x v="261"/>
    <x v="157"/>
    <x v="334"/>
    <x v="179"/>
    <x v="320"/>
    <x v="179"/>
    <x v="331"/>
    <x v="180"/>
    <x v="323"/>
    <x v="178"/>
    <x v="343"/>
    <x v="180"/>
    <x v="4"/>
    <x v="76"/>
  </r>
  <r>
    <x v="3"/>
    <x v="49"/>
    <x v="258"/>
    <x v="158"/>
    <x v="334"/>
    <x v="179"/>
    <x v="320"/>
    <x v="179"/>
    <x v="331"/>
    <x v="180"/>
    <x v="323"/>
    <x v="178"/>
    <x v="343"/>
    <x v="180"/>
    <x v="4"/>
    <x v="48"/>
  </r>
  <r>
    <x v="3"/>
    <x v="84"/>
    <x v="256"/>
    <x v="159"/>
    <x v="334"/>
    <x v="179"/>
    <x v="320"/>
    <x v="179"/>
    <x v="331"/>
    <x v="180"/>
    <x v="323"/>
    <x v="178"/>
    <x v="343"/>
    <x v="180"/>
    <x v="3"/>
    <x v="83"/>
  </r>
  <r>
    <x v="3"/>
    <x v="138"/>
    <x v="254"/>
    <x v="160"/>
    <x v="334"/>
    <x v="179"/>
    <x v="320"/>
    <x v="179"/>
    <x v="331"/>
    <x v="180"/>
    <x v="323"/>
    <x v="178"/>
    <x v="343"/>
    <x v="180"/>
    <x v="0"/>
    <x v="137"/>
  </r>
  <r>
    <x v="3"/>
    <x v="16"/>
    <x v="251"/>
    <x v="161"/>
    <x v="334"/>
    <x v="179"/>
    <x v="320"/>
    <x v="179"/>
    <x v="331"/>
    <x v="180"/>
    <x v="323"/>
    <x v="178"/>
    <x v="343"/>
    <x v="180"/>
    <x v="4"/>
    <x v="10"/>
  </r>
  <r>
    <x v="3"/>
    <x v="9"/>
    <x v="204"/>
    <x v="162"/>
    <x v="334"/>
    <x v="179"/>
    <x v="320"/>
    <x v="179"/>
    <x v="331"/>
    <x v="180"/>
    <x v="323"/>
    <x v="178"/>
    <x v="343"/>
    <x v="180"/>
    <x v="3"/>
    <x v="9"/>
  </r>
  <r>
    <x v="3"/>
    <x v="93"/>
    <x v="204"/>
    <x v="163"/>
    <x v="334"/>
    <x v="179"/>
    <x v="320"/>
    <x v="179"/>
    <x v="331"/>
    <x v="180"/>
    <x v="323"/>
    <x v="178"/>
    <x v="343"/>
    <x v="180"/>
    <x v="4"/>
    <x v="93"/>
  </r>
  <r>
    <x v="3"/>
    <x v="139"/>
    <x v="185"/>
    <x v="164"/>
    <x v="334"/>
    <x v="179"/>
    <x v="320"/>
    <x v="179"/>
    <x v="331"/>
    <x v="180"/>
    <x v="323"/>
    <x v="178"/>
    <x v="343"/>
    <x v="180"/>
    <x v="4"/>
    <x v="139"/>
  </r>
  <r>
    <x v="3"/>
    <x v="171"/>
    <x v="166"/>
    <x v="165"/>
    <x v="334"/>
    <x v="179"/>
    <x v="320"/>
    <x v="179"/>
    <x v="331"/>
    <x v="180"/>
    <x v="323"/>
    <x v="178"/>
    <x v="343"/>
    <x v="180"/>
    <x v="3"/>
    <x v="174"/>
  </r>
  <r>
    <x v="3"/>
    <x v="145"/>
    <x v="131"/>
    <x v="166"/>
    <x v="334"/>
    <x v="179"/>
    <x v="320"/>
    <x v="179"/>
    <x v="331"/>
    <x v="180"/>
    <x v="323"/>
    <x v="178"/>
    <x v="343"/>
    <x v="180"/>
    <x v="0"/>
    <x v="147"/>
  </r>
  <r>
    <x v="3"/>
    <x v="64"/>
    <x v="119"/>
    <x v="167"/>
    <x v="334"/>
    <x v="179"/>
    <x v="320"/>
    <x v="179"/>
    <x v="331"/>
    <x v="180"/>
    <x v="323"/>
    <x v="178"/>
    <x v="343"/>
    <x v="180"/>
    <x v="0"/>
    <x v="50"/>
  </r>
  <r>
    <x v="3"/>
    <x v="76"/>
    <x v="118"/>
    <x v="168"/>
    <x v="334"/>
    <x v="179"/>
    <x v="320"/>
    <x v="179"/>
    <x v="331"/>
    <x v="180"/>
    <x v="323"/>
    <x v="178"/>
    <x v="343"/>
    <x v="180"/>
    <x v="4"/>
    <x v="75"/>
  </r>
  <r>
    <x v="3"/>
    <x v="176"/>
    <x v="115"/>
    <x v="169"/>
    <x v="334"/>
    <x v="179"/>
    <x v="320"/>
    <x v="179"/>
    <x v="331"/>
    <x v="180"/>
    <x v="323"/>
    <x v="178"/>
    <x v="343"/>
    <x v="180"/>
    <x v="4"/>
    <x v="177"/>
  </r>
  <r>
    <x v="3"/>
    <x v="40"/>
    <x v="99"/>
    <x v="170"/>
    <x v="334"/>
    <x v="179"/>
    <x v="320"/>
    <x v="179"/>
    <x v="331"/>
    <x v="180"/>
    <x v="323"/>
    <x v="178"/>
    <x v="343"/>
    <x v="180"/>
    <x v="1"/>
    <x v="39"/>
  </r>
  <r>
    <x v="3"/>
    <x v="44"/>
    <x v="92"/>
    <x v="171"/>
    <x v="334"/>
    <x v="179"/>
    <x v="320"/>
    <x v="179"/>
    <x v="331"/>
    <x v="180"/>
    <x v="323"/>
    <x v="178"/>
    <x v="343"/>
    <x v="180"/>
    <x v="0"/>
    <x v="43"/>
  </r>
  <r>
    <x v="3"/>
    <x v="90"/>
    <x v="81"/>
    <x v="172"/>
    <x v="334"/>
    <x v="179"/>
    <x v="320"/>
    <x v="179"/>
    <x v="331"/>
    <x v="180"/>
    <x v="323"/>
    <x v="178"/>
    <x v="343"/>
    <x v="180"/>
    <x v="2"/>
    <x v="88"/>
  </r>
  <r>
    <x v="3"/>
    <x v="140"/>
    <x v="68"/>
    <x v="173"/>
    <x v="334"/>
    <x v="179"/>
    <x v="320"/>
    <x v="179"/>
    <x v="331"/>
    <x v="180"/>
    <x v="323"/>
    <x v="178"/>
    <x v="343"/>
    <x v="180"/>
    <x v="0"/>
    <x v="153"/>
  </r>
  <r>
    <x v="3"/>
    <x v="173"/>
    <x v="52"/>
    <x v="174"/>
    <x v="334"/>
    <x v="179"/>
    <x v="320"/>
    <x v="179"/>
    <x v="331"/>
    <x v="180"/>
    <x v="323"/>
    <x v="178"/>
    <x v="343"/>
    <x v="180"/>
    <x v="2"/>
    <x v="176"/>
  </r>
  <r>
    <x v="3"/>
    <x v="29"/>
    <x v="22"/>
    <x v="175"/>
    <x v="334"/>
    <x v="179"/>
    <x v="320"/>
    <x v="179"/>
    <x v="331"/>
    <x v="180"/>
    <x v="323"/>
    <x v="178"/>
    <x v="343"/>
    <x v="180"/>
    <x v="2"/>
    <x v="32"/>
  </r>
  <r>
    <x v="3"/>
    <x v="154"/>
    <x v="20"/>
    <x v="176"/>
    <x v="334"/>
    <x v="179"/>
    <x v="320"/>
    <x v="179"/>
    <x v="331"/>
    <x v="180"/>
    <x v="323"/>
    <x v="178"/>
    <x v="343"/>
    <x v="180"/>
    <x v="4"/>
    <x v="157"/>
  </r>
  <r>
    <x v="3"/>
    <x v="159"/>
    <x v="14"/>
    <x v="177"/>
    <x v="334"/>
    <x v="179"/>
    <x v="320"/>
    <x v="179"/>
    <x v="331"/>
    <x v="180"/>
    <x v="323"/>
    <x v="178"/>
    <x v="343"/>
    <x v="180"/>
    <x v="3"/>
    <x v="167"/>
  </r>
  <r>
    <x v="3"/>
    <x v="131"/>
    <x v="12"/>
    <x v="178"/>
    <x v="334"/>
    <x v="179"/>
    <x v="320"/>
    <x v="179"/>
    <x v="331"/>
    <x v="180"/>
    <x v="323"/>
    <x v="178"/>
    <x v="343"/>
    <x v="180"/>
    <x v="2"/>
    <x v="119"/>
  </r>
  <r>
    <x v="3"/>
    <x v="50"/>
    <x v="10"/>
    <x v="179"/>
    <x v="334"/>
    <x v="179"/>
    <x v="320"/>
    <x v="179"/>
    <x v="331"/>
    <x v="180"/>
    <x v="323"/>
    <x v="178"/>
    <x v="343"/>
    <x v="180"/>
    <x v="0"/>
    <x v="51"/>
  </r>
  <r>
    <x v="2"/>
    <x v="54"/>
    <x v="1585"/>
    <x v="0"/>
    <x v="334"/>
    <x v="179"/>
    <x v="320"/>
    <x v="179"/>
    <x v="331"/>
    <x v="180"/>
    <x v="323"/>
    <x v="178"/>
    <x v="343"/>
    <x v="180"/>
    <x v="5"/>
    <x v="56"/>
  </r>
  <r>
    <x v="2"/>
    <x v="121"/>
    <x v="1582"/>
    <x v="1"/>
    <x v="334"/>
    <x v="179"/>
    <x v="320"/>
    <x v="179"/>
    <x v="331"/>
    <x v="180"/>
    <x v="323"/>
    <x v="178"/>
    <x v="343"/>
    <x v="180"/>
    <x v="5"/>
    <x v="122"/>
  </r>
  <r>
    <x v="2"/>
    <x v="45"/>
    <x v="1576"/>
    <x v="2"/>
    <x v="334"/>
    <x v="179"/>
    <x v="320"/>
    <x v="179"/>
    <x v="331"/>
    <x v="180"/>
    <x v="323"/>
    <x v="178"/>
    <x v="343"/>
    <x v="180"/>
    <x v="5"/>
    <x v="42"/>
  </r>
  <r>
    <x v="2"/>
    <x v="120"/>
    <x v="1561"/>
    <x v="3"/>
    <x v="334"/>
    <x v="179"/>
    <x v="320"/>
    <x v="179"/>
    <x v="331"/>
    <x v="180"/>
    <x v="323"/>
    <x v="178"/>
    <x v="343"/>
    <x v="180"/>
    <x v="5"/>
    <x v="114"/>
  </r>
  <r>
    <x v="2"/>
    <x v="151"/>
    <x v="1556"/>
    <x v="4"/>
    <x v="334"/>
    <x v="179"/>
    <x v="320"/>
    <x v="179"/>
    <x v="331"/>
    <x v="180"/>
    <x v="323"/>
    <x v="178"/>
    <x v="343"/>
    <x v="180"/>
    <x v="5"/>
    <x v="155"/>
  </r>
  <r>
    <x v="2"/>
    <x v="123"/>
    <x v="1546"/>
    <x v="5"/>
    <x v="334"/>
    <x v="179"/>
    <x v="320"/>
    <x v="179"/>
    <x v="331"/>
    <x v="180"/>
    <x v="323"/>
    <x v="178"/>
    <x v="343"/>
    <x v="180"/>
    <x v="2"/>
    <x v="115"/>
  </r>
  <r>
    <x v="2"/>
    <x v="8"/>
    <x v="1529"/>
    <x v="6"/>
    <x v="334"/>
    <x v="179"/>
    <x v="320"/>
    <x v="179"/>
    <x v="331"/>
    <x v="180"/>
    <x v="323"/>
    <x v="178"/>
    <x v="343"/>
    <x v="180"/>
    <x v="5"/>
    <x v="8"/>
  </r>
  <r>
    <x v="2"/>
    <x v="26"/>
    <x v="1526"/>
    <x v="7"/>
    <x v="334"/>
    <x v="179"/>
    <x v="320"/>
    <x v="179"/>
    <x v="331"/>
    <x v="180"/>
    <x v="323"/>
    <x v="178"/>
    <x v="343"/>
    <x v="180"/>
    <x v="1"/>
    <x v="28"/>
  </r>
  <r>
    <x v="2"/>
    <x v="81"/>
    <x v="1520"/>
    <x v="8"/>
    <x v="334"/>
    <x v="179"/>
    <x v="320"/>
    <x v="179"/>
    <x v="331"/>
    <x v="180"/>
    <x v="323"/>
    <x v="178"/>
    <x v="343"/>
    <x v="180"/>
    <x v="1"/>
    <x v="80"/>
  </r>
  <r>
    <x v="2"/>
    <x v="52"/>
    <x v="1519"/>
    <x v="9"/>
    <x v="334"/>
    <x v="179"/>
    <x v="320"/>
    <x v="179"/>
    <x v="331"/>
    <x v="180"/>
    <x v="323"/>
    <x v="178"/>
    <x v="343"/>
    <x v="180"/>
    <x v="5"/>
    <x v="52"/>
  </r>
  <r>
    <x v="2"/>
    <x v="75"/>
    <x v="1518"/>
    <x v="10"/>
    <x v="334"/>
    <x v="179"/>
    <x v="320"/>
    <x v="179"/>
    <x v="331"/>
    <x v="180"/>
    <x v="323"/>
    <x v="178"/>
    <x v="343"/>
    <x v="180"/>
    <x v="5"/>
    <x v="77"/>
  </r>
  <r>
    <x v="2"/>
    <x v="43"/>
    <x v="1513"/>
    <x v="11"/>
    <x v="334"/>
    <x v="179"/>
    <x v="320"/>
    <x v="179"/>
    <x v="331"/>
    <x v="180"/>
    <x v="323"/>
    <x v="178"/>
    <x v="343"/>
    <x v="180"/>
    <x v="5"/>
    <x v="61"/>
  </r>
  <r>
    <x v="2"/>
    <x v="42"/>
    <x v="1511"/>
    <x v="12"/>
    <x v="334"/>
    <x v="179"/>
    <x v="320"/>
    <x v="179"/>
    <x v="331"/>
    <x v="180"/>
    <x v="323"/>
    <x v="178"/>
    <x v="343"/>
    <x v="180"/>
    <x v="5"/>
    <x v="41"/>
  </r>
  <r>
    <x v="2"/>
    <x v="149"/>
    <x v="1510"/>
    <x v="13"/>
    <x v="334"/>
    <x v="179"/>
    <x v="320"/>
    <x v="179"/>
    <x v="331"/>
    <x v="180"/>
    <x v="323"/>
    <x v="178"/>
    <x v="343"/>
    <x v="180"/>
    <x v="5"/>
    <x v="145"/>
  </r>
  <r>
    <x v="2"/>
    <x v="11"/>
    <x v="1502"/>
    <x v="14"/>
    <x v="334"/>
    <x v="179"/>
    <x v="320"/>
    <x v="179"/>
    <x v="331"/>
    <x v="180"/>
    <x v="323"/>
    <x v="178"/>
    <x v="343"/>
    <x v="180"/>
    <x v="5"/>
    <x v="13"/>
  </r>
  <r>
    <x v="2"/>
    <x v="37"/>
    <x v="1494"/>
    <x v="15"/>
    <x v="334"/>
    <x v="179"/>
    <x v="320"/>
    <x v="179"/>
    <x v="331"/>
    <x v="180"/>
    <x v="323"/>
    <x v="178"/>
    <x v="343"/>
    <x v="180"/>
    <x v="1"/>
    <x v="36"/>
  </r>
  <r>
    <x v="2"/>
    <x v="116"/>
    <x v="1489"/>
    <x v="16"/>
    <x v="334"/>
    <x v="179"/>
    <x v="320"/>
    <x v="179"/>
    <x v="331"/>
    <x v="180"/>
    <x v="323"/>
    <x v="178"/>
    <x v="343"/>
    <x v="180"/>
    <x v="0"/>
    <x v="112"/>
  </r>
  <r>
    <x v="2"/>
    <x v="130"/>
    <x v="1483"/>
    <x v="17"/>
    <x v="334"/>
    <x v="179"/>
    <x v="320"/>
    <x v="179"/>
    <x v="331"/>
    <x v="180"/>
    <x v="323"/>
    <x v="178"/>
    <x v="343"/>
    <x v="180"/>
    <x v="5"/>
    <x v="132"/>
  </r>
  <r>
    <x v="2"/>
    <x v="98"/>
    <x v="1467"/>
    <x v="18"/>
    <x v="334"/>
    <x v="179"/>
    <x v="320"/>
    <x v="179"/>
    <x v="331"/>
    <x v="180"/>
    <x v="323"/>
    <x v="178"/>
    <x v="343"/>
    <x v="180"/>
    <x v="5"/>
    <x v="96"/>
  </r>
  <r>
    <x v="2"/>
    <x v="27"/>
    <x v="1464"/>
    <x v="19"/>
    <x v="334"/>
    <x v="179"/>
    <x v="320"/>
    <x v="179"/>
    <x v="331"/>
    <x v="180"/>
    <x v="323"/>
    <x v="178"/>
    <x v="343"/>
    <x v="180"/>
    <x v="5"/>
    <x v="156"/>
  </r>
  <r>
    <x v="2"/>
    <x v="78"/>
    <x v="1463"/>
    <x v="20"/>
    <x v="334"/>
    <x v="179"/>
    <x v="320"/>
    <x v="179"/>
    <x v="331"/>
    <x v="180"/>
    <x v="323"/>
    <x v="178"/>
    <x v="343"/>
    <x v="180"/>
    <x v="5"/>
    <x v="72"/>
  </r>
  <r>
    <x v="2"/>
    <x v="60"/>
    <x v="1428"/>
    <x v="21"/>
    <x v="334"/>
    <x v="179"/>
    <x v="320"/>
    <x v="179"/>
    <x v="331"/>
    <x v="180"/>
    <x v="323"/>
    <x v="178"/>
    <x v="343"/>
    <x v="180"/>
    <x v="0"/>
    <x v="62"/>
  </r>
  <r>
    <x v="2"/>
    <x v="169"/>
    <x v="1415"/>
    <x v="22"/>
    <x v="334"/>
    <x v="179"/>
    <x v="320"/>
    <x v="179"/>
    <x v="331"/>
    <x v="180"/>
    <x v="323"/>
    <x v="178"/>
    <x v="343"/>
    <x v="180"/>
    <x v="1"/>
    <x v="173"/>
  </r>
  <r>
    <x v="2"/>
    <x v="41"/>
    <x v="1401"/>
    <x v="23"/>
    <x v="334"/>
    <x v="179"/>
    <x v="320"/>
    <x v="179"/>
    <x v="331"/>
    <x v="180"/>
    <x v="323"/>
    <x v="178"/>
    <x v="343"/>
    <x v="180"/>
    <x v="5"/>
    <x v="40"/>
  </r>
  <r>
    <x v="2"/>
    <x v="7"/>
    <x v="1386"/>
    <x v="24"/>
    <x v="334"/>
    <x v="179"/>
    <x v="320"/>
    <x v="179"/>
    <x v="331"/>
    <x v="180"/>
    <x v="323"/>
    <x v="178"/>
    <x v="343"/>
    <x v="180"/>
    <x v="2"/>
    <x v="7"/>
  </r>
  <r>
    <x v="2"/>
    <x v="132"/>
    <x v="1383"/>
    <x v="25"/>
    <x v="334"/>
    <x v="179"/>
    <x v="320"/>
    <x v="179"/>
    <x v="331"/>
    <x v="180"/>
    <x v="323"/>
    <x v="178"/>
    <x v="343"/>
    <x v="180"/>
    <x v="5"/>
    <x v="133"/>
  </r>
  <r>
    <x v="2"/>
    <x v="94"/>
    <x v="1375"/>
    <x v="26"/>
    <x v="334"/>
    <x v="179"/>
    <x v="320"/>
    <x v="179"/>
    <x v="331"/>
    <x v="180"/>
    <x v="323"/>
    <x v="178"/>
    <x v="343"/>
    <x v="180"/>
    <x v="5"/>
    <x v="94"/>
  </r>
  <r>
    <x v="2"/>
    <x v="99"/>
    <x v="1366"/>
    <x v="27"/>
    <x v="334"/>
    <x v="179"/>
    <x v="320"/>
    <x v="179"/>
    <x v="331"/>
    <x v="180"/>
    <x v="323"/>
    <x v="178"/>
    <x v="343"/>
    <x v="180"/>
    <x v="5"/>
    <x v="89"/>
  </r>
  <r>
    <x v="2"/>
    <x v="148"/>
    <x v="1363"/>
    <x v="28"/>
    <x v="334"/>
    <x v="179"/>
    <x v="320"/>
    <x v="179"/>
    <x v="331"/>
    <x v="180"/>
    <x v="323"/>
    <x v="178"/>
    <x v="343"/>
    <x v="180"/>
    <x v="1"/>
    <x v="154"/>
  </r>
  <r>
    <x v="2"/>
    <x v="19"/>
    <x v="1356"/>
    <x v="29"/>
    <x v="334"/>
    <x v="179"/>
    <x v="320"/>
    <x v="179"/>
    <x v="331"/>
    <x v="180"/>
    <x v="323"/>
    <x v="178"/>
    <x v="343"/>
    <x v="180"/>
    <x v="1"/>
    <x v="14"/>
  </r>
  <r>
    <x v="2"/>
    <x v="97"/>
    <x v="1352"/>
    <x v="30"/>
    <x v="334"/>
    <x v="179"/>
    <x v="320"/>
    <x v="179"/>
    <x v="331"/>
    <x v="180"/>
    <x v="323"/>
    <x v="178"/>
    <x v="343"/>
    <x v="180"/>
    <x v="5"/>
    <x v="95"/>
  </r>
  <r>
    <x v="2"/>
    <x v="3"/>
    <x v="1333"/>
    <x v="31"/>
    <x v="334"/>
    <x v="179"/>
    <x v="320"/>
    <x v="179"/>
    <x v="331"/>
    <x v="180"/>
    <x v="323"/>
    <x v="178"/>
    <x v="343"/>
    <x v="180"/>
    <x v="5"/>
    <x v="3"/>
  </r>
  <r>
    <x v="2"/>
    <x v="51"/>
    <x v="1330"/>
    <x v="32"/>
    <x v="334"/>
    <x v="179"/>
    <x v="320"/>
    <x v="179"/>
    <x v="331"/>
    <x v="180"/>
    <x v="323"/>
    <x v="178"/>
    <x v="343"/>
    <x v="180"/>
    <x v="5"/>
    <x v="151"/>
  </r>
  <r>
    <x v="2"/>
    <x v="58"/>
    <x v="1329"/>
    <x v="33"/>
    <x v="334"/>
    <x v="179"/>
    <x v="320"/>
    <x v="179"/>
    <x v="331"/>
    <x v="180"/>
    <x v="323"/>
    <x v="178"/>
    <x v="343"/>
    <x v="180"/>
    <x v="5"/>
    <x v="171"/>
  </r>
  <r>
    <x v="2"/>
    <x v="150"/>
    <x v="1312"/>
    <x v="34"/>
    <x v="334"/>
    <x v="179"/>
    <x v="320"/>
    <x v="179"/>
    <x v="331"/>
    <x v="180"/>
    <x v="323"/>
    <x v="178"/>
    <x v="343"/>
    <x v="180"/>
    <x v="5"/>
    <x v="146"/>
  </r>
  <r>
    <x v="2"/>
    <x v="36"/>
    <x v="1308"/>
    <x v="35"/>
    <x v="334"/>
    <x v="179"/>
    <x v="320"/>
    <x v="179"/>
    <x v="331"/>
    <x v="180"/>
    <x v="323"/>
    <x v="178"/>
    <x v="343"/>
    <x v="180"/>
    <x v="0"/>
    <x v="25"/>
  </r>
  <r>
    <x v="2"/>
    <x v="56"/>
    <x v="1302"/>
    <x v="37"/>
    <x v="334"/>
    <x v="179"/>
    <x v="320"/>
    <x v="179"/>
    <x v="331"/>
    <x v="180"/>
    <x v="323"/>
    <x v="178"/>
    <x v="343"/>
    <x v="180"/>
    <x v="5"/>
    <x v="57"/>
  </r>
  <r>
    <x v="2"/>
    <x v="177"/>
    <x v="1277"/>
    <x v="38"/>
    <x v="334"/>
    <x v="179"/>
    <x v="320"/>
    <x v="179"/>
    <x v="331"/>
    <x v="180"/>
    <x v="323"/>
    <x v="178"/>
    <x v="343"/>
    <x v="180"/>
    <x v="0"/>
    <x v="148"/>
  </r>
  <r>
    <x v="2"/>
    <x v="174"/>
    <x v="1267"/>
    <x v="39"/>
    <x v="334"/>
    <x v="179"/>
    <x v="320"/>
    <x v="179"/>
    <x v="331"/>
    <x v="180"/>
    <x v="323"/>
    <x v="178"/>
    <x v="343"/>
    <x v="180"/>
    <x v="2"/>
    <x v="138"/>
  </r>
  <r>
    <x v="2"/>
    <x v="162"/>
    <x v="1265"/>
    <x v="40"/>
    <x v="334"/>
    <x v="179"/>
    <x v="320"/>
    <x v="179"/>
    <x v="331"/>
    <x v="180"/>
    <x v="323"/>
    <x v="178"/>
    <x v="343"/>
    <x v="180"/>
    <x v="1"/>
    <x v="164"/>
  </r>
  <r>
    <x v="2"/>
    <x v="24"/>
    <x v="1252"/>
    <x v="41"/>
    <x v="334"/>
    <x v="179"/>
    <x v="320"/>
    <x v="179"/>
    <x v="331"/>
    <x v="180"/>
    <x v="323"/>
    <x v="178"/>
    <x v="343"/>
    <x v="180"/>
    <x v="0"/>
    <x v="19"/>
  </r>
  <r>
    <x v="2"/>
    <x v="28"/>
    <x v="1248"/>
    <x v="42"/>
    <x v="334"/>
    <x v="179"/>
    <x v="320"/>
    <x v="179"/>
    <x v="331"/>
    <x v="180"/>
    <x v="323"/>
    <x v="178"/>
    <x v="343"/>
    <x v="180"/>
    <x v="1"/>
    <x v="31"/>
  </r>
  <r>
    <x v="2"/>
    <x v="161"/>
    <x v="1230"/>
    <x v="43"/>
    <x v="334"/>
    <x v="179"/>
    <x v="320"/>
    <x v="179"/>
    <x v="331"/>
    <x v="180"/>
    <x v="323"/>
    <x v="178"/>
    <x v="343"/>
    <x v="180"/>
    <x v="2"/>
    <x v="163"/>
  </r>
  <r>
    <x v="2"/>
    <x v="144"/>
    <x v="1214"/>
    <x v="44"/>
    <x v="334"/>
    <x v="179"/>
    <x v="320"/>
    <x v="179"/>
    <x v="331"/>
    <x v="180"/>
    <x v="323"/>
    <x v="178"/>
    <x v="343"/>
    <x v="180"/>
    <x v="1"/>
    <x v="49"/>
  </r>
  <r>
    <x v="2"/>
    <x v="13"/>
    <x v="1208"/>
    <x v="45"/>
    <x v="334"/>
    <x v="179"/>
    <x v="320"/>
    <x v="179"/>
    <x v="331"/>
    <x v="180"/>
    <x v="323"/>
    <x v="178"/>
    <x v="343"/>
    <x v="180"/>
    <x v="0"/>
    <x v="23"/>
  </r>
  <r>
    <x v="2"/>
    <x v="117"/>
    <x v="1204"/>
    <x v="46"/>
    <x v="334"/>
    <x v="179"/>
    <x v="320"/>
    <x v="179"/>
    <x v="331"/>
    <x v="180"/>
    <x v="323"/>
    <x v="178"/>
    <x v="343"/>
    <x v="180"/>
    <x v="0"/>
    <x v="117"/>
  </r>
  <r>
    <x v="2"/>
    <x v="107"/>
    <x v="1194"/>
    <x v="47"/>
    <x v="334"/>
    <x v="179"/>
    <x v="320"/>
    <x v="179"/>
    <x v="331"/>
    <x v="180"/>
    <x v="323"/>
    <x v="178"/>
    <x v="343"/>
    <x v="180"/>
    <x v="5"/>
    <x v="102"/>
  </r>
  <r>
    <x v="2"/>
    <x v="170"/>
    <x v="1189"/>
    <x v="48"/>
    <x v="334"/>
    <x v="179"/>
    <x v="320"/>
    <x v="179"/>
    <x v="331"/>
    <x v="180"/>
    <x v="323"/>
    <x v="178"/>
    <x v="343"/>
    <x v="180"/>
    <x v="1"/>
    <x v="172"/>
  </r>
  <r>
    <x v="2"/>
    <x v="35"/>
    <x v="1184"/>
    <x v="49"/>
    <x v="334"/>
    <x v="179"/>
    <x v="320"/>
    <x v="179"/>
    <x v="331"/>
    <x v="180"/>
    <x v="323"/>
    <x v="178"/>
    <x v="343"/>
    <x v="180"/>
    <x v="0"/>
    <x v="34"/>
  </r>
  <r>
    <x v="2"/>
    <x v="165"/>
    <x v="1173"/>
    <x v="50"/>
    <x v="334"/>
    <x v="179"/>
    <x v="320"/>
    <x v="179"/>
    <x v="331"/>
    <x v="180"/>
    <x v="323"/>
    <x v="178"/>
    <x v="343"/>
    <x v="180"/>
    <x v="2"/>
    <x v="158"/>
  </r>
  <r>
    <x v="2"/>
    <x v="136"/>
    <x v="1170"/>
    <x v="51"/>
    <x v="334"/>
    <x v="179"/>
    <x v="320"/>
    <x v="179"/>
    <x v="331"/>
    <x v="180"/>
    <x v="323"/>
    <x v="178"/>
    <x v="343"/>
    <x v="180"/>
    <x v="5"/>
    <x v="135"/>
  </r>
  <r>
    <x v="2"/>
    <x v="71"/>
    <x v="1161"/>
    <x v="52"/>
    <x v="334"/>
    <x v="179"/>
    <x v="320"/>
    <x v="179"/>
    <x v="331"/>
    <x v="180"/>
    <x v="323"/>
    <x v="178"/>
    <x v="343"/>
    <x v="180"/>
    <x v="1"/>
    <x v="68"/>
  </r>
  <r>
    <x v="2"/>
    <x v="110"/>
    <x v="1157"/>
    <x v="53"/>
    <x v="334"/>
    <x v="179"/>
    <x v="320"/>
    <x v="179"/>
    <x v="331"/>
    <x v="180"/>
    <x v="323"/>
    <x v="178"/>
    <x v="343"/>
    <x v="180"/>
    <x v="2"/>
    <x v="107"/>
  </r>
  <r>
    <x v="2"/>
    <x v="112"/>
    <x v="1156"/>
    <x v="54"/>
    <x v="334"/>
    <x v="179"/>
    <x v="320"/>
    <x v="179"/>
    <x v="331"/>
    <x v="180"/>
    <x v="323"/>
    <x v="178"/>
    <x v="343"/>
    <x v="180"/>
    <x v="0"/>
    <x v="103"/>
  </r>
  <r>
    <x v="2"/>
    <x v="129"/>
    <x v="1140"/>
    <x v="55"/>
    <x v="334"/>
    <x v="179"/>
    <x v="320"/>
    <x v="179"/>
    <x v="331"/>
    <x v="180"/>
    <x v="323"/>
    <x v="178"/>
    <x v="343"/>
    <x v="180"/>
    <x v="2"/>
    <x v="128"/>
  </r>
  <r>
    <x v="2"/>
    <x v="5"/>
    <x v="1133"/>
    <x v="56"/>
    <x v="334"/>
    <x v="179"/>
    <x v="320"/>
    <x v="179"/>
    <x v="331"/>
    <x v="180"/>
    <x v="323"/>
    <x v="178"/>
    <x v="343"/>
    <x v="180"/>
    <x v="1"/>
    <x v="5"/>
  </r>
  <r>
    <x v="2"/>
    <x v="70"/>
    <x v="1132"/>
    <x v="57"/>
    <x v="334"/>
    <x v="179"/>
    <x v="320"/>
    <x v="179"/>
    <x v="331"/>
    <x v="180"/>
    <x v="323"/>
    <x v="178"/>
    <x v="343"/>
    <x v="180"/>
    <x v="5"/>
    <x v="38"/>
  </r>
  <r>
    <x v="2"/>
    <x v="114"/>
    <x v="1122"/>
    <x v="58"/>
    <x v="334"/>
    <x v="179"/>
    <x v="320"/>
    <x v="179"/>
    <x v="331"/>
    <x v="180"/>
    <x v="323"/>
    <x v="178"/>
    <x v="343"/>
    <x v="180"/>
    <x v="0"/>
    <x v="98"/>
  </r>
  <r>
    <x v="2"/>
    <x v="88"/>
    <x v="1117"/>
    <x v="59"/>
    <x v="334"/>
    <x v="179"/>
    <x v="320"/>
    <x v="179"/>
    <x v="331"/>
    <x v="180"/>
    <x v="323"/>
    <x v="178"/>
    <x v="343"/>
    <x v="180"/>
    <x v="2"/>
    <x v="149"/>
  </r>
  <r>
    <x v="2"/>
    <x v="83"/>
    <x v="1100"/>
    <x v="60"/>
    <x v="334"/>
    <x v="179"/>
    <x v="320"/>
    <x v="179"/>
    <x v="331"/>
    <x v="180"/>
    <x v="323"/>
    <x v="178"/>
    <x v="343"/>
    <x v="180"/>
    <x v="2"/>
    <x v="81"/>
  </r>
  <r>
    <x v="2"/>
    <x v="67"/>
    <x v="1093"/>
    <x v="61"/>
    <x v="334"/>
    <x v="179"/>
    <x v="320"/>
    <x v="179"/>
    <x v="331"/>
    <x v="180"/>
    <x v="323"/>
    <x v="178"/>
    <x v="343"/>
    <x v="180"/>
    <x v="1"/>
    <x v="67"/>
  </r>
  <r>
    <x v="2"/>
    <x v="46"/>
    <x v="1088"/>
    <x v="62"/>
    <x v="334"/>
    <x v="179"/>
    <x v="320"/>
    <x v="179"/>
    <x v="331"/>
    <x v="180"/>
    <x v="323"/>
    <x v="178"/>
    <x v="343"/>
    <x v="180"/>
    <x v="1"/>
    <x v="44"/>
  </r>
  <r>
    <x v="2"/>
    <x v="102"/>
    <x v="1083"/>
    <x v="63"/>
    <x v="334"/>
    <x v="179"/>
    <x v="320"/>
    <x v="179"/>
    <x v="331"/>
    <x v="180"/>
    <x v="323"/>
    <x v="178"/>
    <x v="343"/>
    <x v="180"/>
    <x v="0"/>
    <x v="97"/>
  </r>
  <r>
    <x v="2"/>
    <x v="72"/>
    <x v="1082"/>
    <x v="64"/>
    <x v="334"/>
    <x v="179"/>
    <x v="320"/>
    <x v="179"/>
    <x v="331"/>
    <x v="180"/>
    <x v="323"/>
    <x v="178"/>
    <x v="343"/>
    <x v="180"/>
    <x v="5"/>
    <x v="71"/>
  </r>
  <r>
    <x v="2"/>
    <x v="17"/>
    <x v="1080"/>
    <x v="65"/>
    <x v="334"/>
    <x v="179"/>
    <x v="320"/>
    <x v="179"/>
    <x v="331"/>
    <x v="180"/>
    <x v="323"/>
    <x v="178"/>
    <x v="343"/>
    <x v="180"/>
    <x v="5"/>
    <x v="18"/>
  </r>
  <r>
    <x v="2"/>
    <x v="146"/>
    <x v="1077"/>
    <x v="66"/>
    <x v="334"/>
    <x v="179"/>
    <x v="320"/>
    <x v="179"/>
    <x v="331"/>
    <x v="180"/>
    <x v="323"/>
    <x v="178"/>
    <x v="343"/>
    <x v="180"/>
    <x v="5"/>
    <x v="141"/>
  </r>
  <r>
    <x v="2"/>
    <x v="113"/>
    <x v="1075"/>
    <x v="67"/>
    <x v="334"/>
    <x v="179"/>
    <x v="320"/>
    <x v="179"/>
    <x v="331"/>
    <x v="180"/>
    <x v="323"/>
    <x v="178"/>
    <x v="343"/>
    <x v="180"/>
    <x v="0"/>
    <x v="104"/>
  </r>
  <r>
    <x v="2"/>
    <x v="59"/>
    <x v="1074"/>
    <x v="68"/>
    <x v="334"/>
    <x v="179"/>
    <x v="320"/>
    <x v="179"/>
    <x v="331"/>
    <x v="180"/>
    <x v="323"/>
    <x v="178"/>
    <x v="343"/>
    <x v="180"/>
    <x v="3"/>
    <x v="60"/>
  </r>
  <r>
    <x v="2"/>
    <x v="68"/>
    <x v="1073"/>
    <x v="69"/>
    <x v="334"/>
    <x v="179"/>
    <x v="320"/>
    <x v="179"/>
    <x v="331"/>
    <x v="180"/>
    <x v="323"/>
    <x v="178"/>
    <x v="343"/>
    <x v="180"/>
    <x v="2"/>
    <x v="70"/>
  </r>
  <r>
    <x v="2"/>
    <x v="141"/>
    <x v="1072"/>
    <x v="70"/>
    <x v="334"/>
    <x v="179"/>
    <x v="320"/>
    <x v="179"/>
    <x v="331"/>
    <x v="180"/>
    <x v="323"/>
    <x v="178"/>
    <x v="343"/>
    <x v="180"/>
    <x v="0"/>
    <x v="140"/>
  </r>
  <r>
    <x v="2"/>
    <x v="101"/>
    <x v="1068"/>
    <x v="71"/>
    <x v="334"/>
    <x v="179"/>
    <x v="320"/>
    <x v="179"/>
    <x v="331"/>
    <x v="180"/>
    <x v="323"/>
    <x v="178"/>
    <x v="343"/>
    <x v="180"/>
    <x v="3"/>
    <x v="106"/>
  </r>
  <r>
    <x v="2"/>
    <x v="80"/>
    <x v="1062"/>
    <x v="72"/>
    <x v="334"/>
    <x v="179"/>
    <x v="320"/>
    <x v="179"/>
    <x v="331"/>
    <x v="180"/>
    <x v="323"/>
    <x v="178"/>
    <x v="343"/>
    <x v="180"/>
    <x v="5"/>
    <x v="79"/>
  </r>
  <r>
    <x v="2"/>
    <x v="119"/>
    <x v="1062"/>
    <x v="73"/>
    <x v="334"/>
    <x v="179"/>
    <x v="320"/>
    <x v="179"/>
    <x v="331"/>
    <x v="180"/>
    <x v="323"/>
    <x v="178"/>
    <x v="343"/>
    <x v="180"/>
    <x v="1"/>
    <x v="116"/>
  </r>
  <r>
    <x v="2"/>
    <x v="166"/>
    <x v="1053"/>
    <x v="74"/>
    <x v="334"/>
    <x v="179"/>
    <x v="320"/>
    <x v="179"/>
    <x v="331"/>
    <x v="180"/>
    <x v="323"/>
    <x v="178"/>
    <x v="343"/>
    <x v="180"/>
    <x v="0"/>
    <x v="160"/>
  </r>
  <r>
    <x v="2"/>
    <x v="39"/>
    <x v="1041"/>
    <x v="75"/>
    <x v="334"/>
    <x v="179"/>
    <x v="320"/>
    <x v="179"/>
    <x v="331"/>
    <x v="180"/>
    <x v="323"/>
    <x v="178"/>
    <x v="343"/>
    <x v="180"/>
    <x v="5"/>
    <x v="121"/>
  </r>
  <r>
    <x v="2"/>
    <x v="96"/>
    <x v="1039"/>
    <x v="76"/>
    <x v="334"/>
    <x v="179"/>
    <x v="320"/>
    <x v="179"/>
    <x v="331"/>
    <x v="180"/>
    <x v="323"/>
    <x v="178"/>
    <x v="343"/>
    <x v="180"/>
    <x v="0"/>
    <x v="91"/>
  </r>
  <r>
    <x v="2"/>
    <x v="6"/>
    <x v="1037"/>
    <x v="77"/>
    <x v="334"/>
    <x v="179"/>
    <x v="320"/>
    <x v="179"/>
    <x v="331"/>
    <x v="180"/>
    <x v="323"/>
    <x v="178"/>
    <x v="343"/>
    <x v="180"/>
    <x v="3"/>
    <x v="6"/>
  </r>
  <r>
    <x v="2"/>
    <x v="143"/>
    <x v="1033"/>
    <x v="78"/>
    <x v="334"/>
    <x v="179"/>
    <x v="320"/>
    <x v="179"/>
    <x v="331"/>
    <x v="180"/>
    <x v="323"/>
    <x v="178"/>
    <x v="343"/>
    <x v="180"/>
    <x v="0"/>
    <x v="143"/>
  </r>
  <r>
    <x v="2"/>
    <x v="156"/>
    <x v="1031"/>
    <x v="79"/>
    <x v="334"/>
    <x v="179"/>
    <x v="320"/>
    <x v="179"/>
    <x v="331"/>
    <x v="180"/>
    <x v="323"/>
    <x v="178"/>
    <x v="343"/>
    <x v="180"/>
    <x v="0"/>
    <x v="162"/>
  </r>
  <r>
    <x v="2"/>
    <x v="63"/>
    <x v="1019"/>
    <x v="80"/>
    <x v="334"/>
    <x v="179"/>
    <x v="320"/>
    <x v="179"/>
    <x v="331"/>
    <x v="180"/>
    <x v="323"/>
    <x v="178"/>
    <x v="343"/>
    <x v="180"/>
    <x v="0"/>
    <x v="66"/>
  </r>
  <r>
    <x v="2"/>
    <x v="2"/>
    <x v="1015"/>
    <x v="81"/>
    <x v="334"/>
    <x v="179"/>
    <x v="320"/>
    <x v="179"/>
    <x v="331"/>
    <x v="180"/>
    <x v="323"/>
    <x v="178"/>
    <x v="343"/>
    <x v="180"/>
    <x v="5"/>
    <x v="1"/>
  </r>
  <r>
    <x v="2"/>
    <x v="126"/>
    <x v="999"/>
    <x v="82"/>
    <x v="334"/>
    <x v="179"/>
    <x v="320"/>
    <x v="179"/>
    <x v="331"/>
    <x v="180"/>
    <x v="323"/>
    <x v="178"/>
    <x v="343"/>
    <x v="180"/>
    <x v="1"/>
    <x v="127"/>
  </r>
  <r>
    <x v="2"/>
    <x v="12"/>
    <x v="984"/>
    <x v="83"/>
    <x v="334"/>
    <x v="179"/>
    <x v="320"/>
    <x v="179"/>
    <x v="331"/>
    <x v="180"/>
    <x v="323"/>
    <x v="178"/>
    <x v="343"/>
    <x v="180"/>
    <x v="0"/>
    <x v="15"/>
  </r>
  <r>
    <x v="2"/>
    <x v="111"/>
    <x v="946"/>
    <x v="84"/>
    <x v="334"/>
    <x v="179"/>
    <x v="320"/>
    <x v="179"/>
    <x v="331"/>
    <x v="180"/>
    <x v="323"/>
    <x v="178"/>
    <x v="343"/>
    <x v="180"/>
    <x v="0"/>
    <x v="110"/>
  </r>
  <r>
    <x v="2"/>
    <x v="30"/>
    <x v="917"/>
    <x v="85"/>
    <x v="334"/>
    <x v="179"/>
    <x v="320"/>
    <x v="179"/>
    <x v="331"/>
    <x v="180"/>
    <x v="323"/>
    <x v="178"/>
    <x v="343"/>
    <x v="180"/>
    <x v="0"/>
    <x v="37"/>
  </r>
  <r>
    <x v="2"/>
    <x v="86"/>
    <x v="909"/>
    <x v="87"/>
    <x v="334"/>
    <x v="179"/>
    <x v="320"/>
    <x v="179"/>
    <x v="331"/>
    <x v="180"/>
    <x v="323"/>
    <x v="178"/>
    <x v="343"/>
    <x v="180"/>
    <x v="3"/>
    <x v="87"/>
  </r>
  <r>
    <x v="2"/>
    <x v="92"/>
    <x v="903"/>
    <x v="88"/>
    <x v="334"/>
    <x v="179"/>
    <x v="320"/>
    <x v="179"/>
    <x v="331"/>
    <x v="180"/>
    <x v="323"/>
    <x v="178"/>
    <x v="343"/>
    <x v="180"/>
    <x v="0"/>
    <x v="92"/>
  </r>
  <r>
    <x v="2"/>
    <x v="89"/>
    <x v="899"/>
    <x v="89"/>
    <x v="334"/>
    <x v="179"/>
    <x v="320"/>
    <x v="179"/>
    <x v="331"/>
    <x v="180"/>
    <x v="323"/>
    <x v="178"/>
    <x v="343"/>
    <x v="180"/>
    <x v="4"/>
    <x v="86"/>
  </r>
  <r>
    <x v="2"/>
    <x v="65"/>
    <x v="887"/>
    <x v="90"/>
    <x v="334"/>
    <x v="179"/>
    <x v="320"/>
    <x v="179"/>
    <x v="331"/>
    <x v="180"/>
    <x v="323"/>
    <x v="178"/>
    <x v="343"/>
    <x v="180"/>
    <x v="5"/>
    <x v="63"/>
  </r>
  <r>
    <x v="2"/>
    <x v="127"/>
    <x v="875"/>
    <x v="91"/>
    <x v="334"/>
    <x v="179"/>
    <x v="320"/>
    <x v="179"/>
    <x v="331"/>
    <x v="180"/>
    <x v="323"/>
    <x v="178"/>
    <x v="343"/>
    <x v="180"/>
    <x v="1"/>
    <x v="130"/>
  </r>
  <r>
    <x v="2"/>
    <x v="55"/>
    <x v="873"/>
    <x v="92"/>
    <x v="334"/>
    <x v="179"/>
    <x v="320"/>
    <x v="179"/>
    <x v="331"/>
    <x v="180"/>
    <x v="323"/>
    <x v="178"/>
    <x v="343"/>
    <x v="180"/>
    <x v="2"/>
    <x v="55"/>
  </r>
  <r>
    <x v="2"/>
    <x v="20"/>
    <x v="872"/>
    <x v="93"/>
    <x v="334"/>
    <x v="179"/>
    <x v="320"/>
    <x v="179"/>
    <x v="331"/>
    <x v="180"/>
    <x v="323"/>
    <x v="178"/>
    <x v="343"/>
    <x v="180"/>
    <x v="1"/>
    <x v="17"/>
  </r>
  <r>
    <x v="2"/>
    <x v="57"/>
    <x v="868"/>
    <x v="94"/>
    <x v="334"/>
    <x v="179"/>
    <x v="320"/>
    <x v="179"/>
    <x v="331"/>
    <x v="180"/>
    <x v="323"/>
    <x v="178"/>
    <x v="343"/>
    <x v="180"/>
    <x v="0"/>
    <x v="58"/>
  </r>
  <r>
    <x v="2"/>
    <x v="153"/>
    <x v="863"/>
    <x v="95"/>
    <x v="334"/>
    <x v="179"/>
    <x v="320"/>
    <x v="179"/>
    <x v="331"/>
    <x v="180"/>
    <x v="323"/>
    <x v="178"/>
    <x v="343"/>
    <x v="180"/>
    <x v="0"/>
    <x v="142"/>
  </r>
  <r>
    <x v="2"/>
    <x v="167"/>
    <x v="857"/>
    <x v="96"/>
    <x v="334"/>
    <x v="179"/>
    <x v="320"/>
    <x v="179"/>
    <x v="331"/>
    <x v="180"/>
    <x v="323"/>
    <x v="178"/>
    <x v="343"/>
    <x v="180"/>
    <x v="0"/>
    <x v="168"/>
  </r>
  <r>
    <x v="2"/>
    <x v="91"/>
    <x v="847"/>
    <x v="97"/>
    <x v="334"/>
    <x v="179"/>
    <x v="320"/>
    <x v="179"/>
    <x v="331"/>
    <x v="180"/>
    <x v="323"/>
    <x v="178"/>
    <x v="343"/>
    <x v="180"/>
    <x v="4"/>
    <x v="90"/>
  </r>
  <r>
    <x v="2"/>
    <x v="21"/>
    <x v="840"/>
    <x v="98"/>
    <x v="334"/>
    <x v="179"/>
    <x v="320"/>
    <x v="179"/>
    <x v="331"/>
    <x v="180"/>
    <x v="323"/>
    <x v="178"/>
    <x v="343"/>
    <x v="180"/>
    <x v="1"/>
    <x v="20"/>
  </r>
  <r>
    <x v="2"/>
    <x v="85"/>
    <x v="834"/>
    <x v="99"/>
    <x v="334"/>
    <x v="179"/>
    <x v="320"/>
    <x v="179"/>
    <x v="331"/>
    <x v="180"/>
    <x v="323"/>
    <x v="178"/>
    <x v="343"/>
    <x v="180"/>
    <x v="0"/>
    <x v="84"/>
  </r>
  <r>
    <x v="2"/>
    <x v="79"/>
    <x v="833"/>
    <x v="100"/>
    <x v="334"/>
    <x v="179"/>
    <x v="320"/>
    <x v="179"/>
    <x v="331"/>
    <x v="180"/>
    <x v="323"/>
    <x v="178"/>
    <x v="343"/>
    <x v="180"/>
    <x v="4"/>
    <x v="78"/>
  </r>
  <r>
    <x v="2"/>
    <x v="61"/>
    <x v="814"/>
    <x v="101"/>
    <x v="334"/>
    <x v="179"/>
    <x v="320"/>
    <x v="179"/>
    <x v="331"/>
    <x v="180"/>
    <x v="323"/>
    <x v="178"/>
    <x v="343"/>
    <x v="180"/>
    <x v="0"/>
    <x v="65"/>
  </r>
  <r>
    <x v="2"/>
    <x v="160"/>
    <x v="809"/>
    <x v="102"/>
    <x v="334"/>
    <x v="179"/>
    <x v="320"/>
    <x v="179"/>
    <x v="331"/>
    <x v="180"/>
    <x v="323"/>
    <x v="178"/>
    <x v="343"/>
    <x v="180"/>
    <x v="2"/>
    <x v="46"/>
  </r>
  <r>
    <x v="2"/>
    <x v="23"/>
    <x v="808"/>
    <x v="103"/>
    <x v="334"/>
    <x v="179"/>
    <x v="320"/>
    <x v="179"/>
    <x v="331"/>
    <x v="180"/>
    <x v="323"/>
    <x v="178"/>
    <x v="343"/>
    <x v="180"/>
    <x v="2"/>
    <x v="16"/>
  </r>
  <r>
    <x v="2"/>
    <x v="122"/>
    <x v="804"/>
    <x v="104"/>
    <x v="334"/>
    <x v="179"/>
    <x v="320"/>
    <x v="179"/>
    <x v="331"/>
    <x v="180"/>
    <x v="323"/>
    <x v="178"/>
    <x v="343"/>
    <x v="180"/>
    <x v="2"/>
    <x v="113"/>
  </r>
  <r>
    <x v="2"/>
    <x v="15"/>
    <x v="796"/>
    <x v="105"/>
    <x v="334"/>
    <x v="179"/>
    <x v="320"/>
    <x v="179"/>
    <x v="331"/>
    <x v="180"/>
    <x v="323"/>
    <x v="178"/>
    <x v="343"/>
    <x v="180"/>
    <x v="5"/>
    <x v="22"/>
  </r>
  <r>
    <x v="2"/>
    <x v="33"/>
    <x v="791"/>
    <x v="106"/>
    <x v="334"/>
    <x v="179"/>
    <x v="320"/>
    <x v="179"/>
    <x v="331"/>
    <x v="180"/>
    <x v="323"/>
    <x v="178"/>
    <x v="343"/>
    <x v="180"/>
    <x v="0"/>
    <x v="35"/>
  </r>
  <r>
    <x v="2"/>
    <x v="48"/>
    <x v="767"/>
    <x v="107"/>
    <x v="334"/>
    <x v="179"/>
    <x v="320"/>
    <x v="179"/>
    <x v="331"/>
    <x v="180"/>
    <x v="323"/>
    <x v="178"/>
    <x v="343"/>
    <x v="180"/>
    <x v="1"/>
    <x v="47"/>
  </r>
  <r>
    <x v="2"/>
    <x v="133"/>
    <x v="765"/>
    <x v="108"/>
    <x v="334"/>
    <x v="179"/>
    <x v="320"/>
    <x v="179"/>
    <x v="331"/>
    <x v="180"/>
    <x v="323"/>
    <x v="178"/>
    <x v="343"/>
    <x v="180"/>
    <x v="1"/>
    <x v="129"/>
  </r>
  <r>
    <x v="2"/>
    <x v="25"/>
    <x v="762"/>
    <x v="109"/>
    <x v="334"/>
    <x v="179"/>
    <x v="320"/>
    <x v="179"/>
    <x v="331"/>
    <x v="180"/>
    <x v="323"/>
    <x v="178"/>
    <x v="343"/>
    <x v="180"/>
    <x v="0"/>
    <x v="29"/>
  </r>
  <r>
    <x v="2"/>
    <x v="118"/>
    <x v="753"/>
    <x v="110"/>
    <x v="334"/>
    <x v="179"/>
    <x v="320"/>
    <x v="179"/>
    <x v="331"/>
    <x v="180"/>
    <x v="323"/>
    <x v="178"/>
    <x v="343"/>
    <x v="180"/>
    <x v="0"/>
    <x v="118"/>
  </r>
  <r>
    <x v="2"/>
    <x v="103"/>
    <x v="746"/>
    <x v="111"/>
    <x v="334"/>
    <x v="179"/>
    <x v="320"/>
    <x v="179"/>
    <x v="331"/>
    <x v="180"/>
    <x v="323"/>
    <x v="178"/>
    <x v="343"/>
    <x v="180"/>
    <x v="2"/>
    <x v="100"/>
  </r>
  <r>
    <x v="2"/>
    <x v="178"/>
    <x v="743"/>
    <x v="112"/>
    <x v="334"/>
    <x v="179"/>
    <x v="320"/>
    <x v="179"/>
    <x v="331"/>
    <x v="180"/>
    <x v="323"/>
    <x v="178"/>
    <x v="343"/>
    <x v="180"/>
    <x v="0"/>
    <x v="178"/>
  </r>
  <r>
    <x v="2"/>
    <x v="109"/>
    <x v="736"/>
    <x v="113"/>
    <x v="334"/>
    <x v="179"/>
    <x v="320"/>
    <x v="179"/>
    <x v="331"/>
    <x v="180"/>
    <x v="323"/>
    <x v="178"/>
    <x v="343"/>
    <x v="180"/>
    <x v="5"/>
    <x v="108"/>
  </r>
  <r>
    <x v="2"/>
    <x v="135"/>
    <x v="720"/>
    <x v="114"/>
    <x v="334"/>
    <x v="179"/>
    <x v="320"/>
    <x v="179"/>
    <x v="331"/>
    <x v="180"/>
    <x v="323"/>
    <x v="178"/>
    <x v="343"/>
    <x v="180"/>
    <x v="4"/>
    <x v="134"/>
  </r>
  <r>
    <x v="2"/>
    <x v="158"/>
    <x v="690"/>
    <x v="115"/>
    <x v="334"/>
    <x v="179"/>
    <x v="320"/>
    <x v="179"/>
    <x v="331"/>
    <x v="180"/>
    <x v="323"/>
    <x v="178"/>
    <x v="343"/>
    <x v="180"/>
    <x v="3"/>
    <x v="159"/>
  </r>
  <r>
    <x v="2"/>
    <x v="105"/>
    <x v="687"/>
    <x v="116"/>
    <x v="334"/>
    <x v="179"/>
    <x v="320"/>
    <x v="179"/>
    <x v="331"/>
    <x v="180"/>
    <x v="323"/>
    <x v="178"/>
    <x v="343"/>
    <x v="180"/>
    <x v="5"/>
    <x v="120"/>
  </r>
  <r>
    <x v="2"/>
    <x v="106"/>
    <x v="684"/>
    <x v="117"/>
    <x v="334"/>
    <x v="179"/>
    <x v="320"/>
    <x v="179"/>
    <x v="331"/>
    <x v="180"/>
    <x v="323"/>
    <x v="178"/>
    <x v="343"/>
    <x v="180"/>
    <x v="0"/>
    <x v="101"/>
  </r>
  <r>
    <x v="2"/>
    <x v="47"/>
    <x v="675"/>
    <x v="118"/>
    <x v="334"/>
    <x v="179"/>
    <x v="320"/>
    <x v="179"/>
    <x v="331"/>
    <x v="180"/>
    <x v="323"/>
    <x v="178"/>
    <x v="343"/>
    <x v="180"/>
    <x v="4"/>
    <x v="2"/>
  </r>
  <r>
    <x v="2"/>
    <x v="4"/>
    <x v="672"/>
    <x v="119"/>
    <x v="334"/>
    <x v="179"/>
    <x v="320"/>
    <x v="179"/>
    <x v="331"/>
    <x v="180"/>
    <x v="323"/>
    <x v="178"/>
    <x v="343"/>
    <x v="180"/>
    <x v="4"/>
    <x v="170"/>
  </r>
  <r>
    <x v="2"/>
    <x v="22"/>
    <x v="670"/>
    <x v="120"/>
    <x v="334"/>
    <x v="179"/>
    <x v="320"/>
    <x v="179"/>
    <x v="331"/>
    <x v="180"/>
    <x v="323"/>
    <x v="178"/>
    <x v="343"/>
    <x v="180"/>
    <x v="2"/>
    <x v="21"/>
  </r>
  <r>
    <x v="2"/>
    <x v="0"/>
    <x v="648"/>
    <x v="121"/>
    <x v="334"/>
    <x v="179"/>
    <x v="320"/>
    <x v="179"/>
    <x v="331"/>
    <x v="180"/>
    <x v="323"/>
    <x v="178"/>
    <x v="343"/>
    <x v="180"/>
    <x v="2"/>
    <x v="0"/>
  </r>
  <r>
    <x v="2"/>
    <x v="1"/>
    <x v="642"/>
    <x v="122"/>
    <x v="334"/>
    <x v="179"/>
    <x v="320"/>
    <x v="179"/>
    <x v="331"/>
    <x v="180"/>
    <x v="323"/>
    <x v="178"/>
    <x v="343"/>
    <x v="180"/>
    <x v="0"/>
    <x v="4"/>
  </r>
  <r>
    <x v="2"/>
    <x v="66"/>
    <x v="640"/>
    <x v="123"/>
    <x v="334"/>
    <x v="179"/>
    <x v="320"/>
    <x v="179"/>
    <x v="331"/>
    <x v="180"/>
    <x v="323"/>
    <x v="178"/>
    <x v="343"/>
    <x v="180"/>
    <x v="1"/>
    <x v="64"/>
  </r>
  <r>
    <x v="2"/>
    <x v="147"/>
    <x v="635"/>
    <x v="124"/>
    <x v="334"/>
    <x v="179"/>
    <x v="320"/>
    <x v="179"/>
    <x v="331"/>
    <x v="180"/>
    <x v="323"/>
    <x v="178"/>
    <x v="343"/>
    <x v="180"/>
    <x v="0"/>
    <x v="150"/>
  </r>
  <r>
    <x v="2"/>
    <x v="163"/>
    <x v="619"/>
    <x v="125"/>
    <x v="334"/>
    <x v="179"/>
    <x v="320"/>
    <x v="179"/>
    <x v="331"/>
    <x v="180"/>
    <x v="323"/>
    <x v="178"/>
    <x v="343"/>
    <x v="180"/>
    <x v="4"/>
    <x v="165"/>
  </r>
  <r>
    <x v="2"/>
    <x v="124"/>
    <x v="616"/>
    <x v="126"/>
    <x v="334"/>
    <x v="179"/>
    <x v="320"/>
    <x v="179"/>
    <x v="331"/>
    <x v="180"/>
    <x v="323"/>
    <x v="178"/>
    <x v="343"/>
    <x v="180"/>
    <x v="4"/>
    <x v="124"/>
  </r>
  <r>
    <x v="2"/>
    <x v="34"/>
    <x v="613"/>
    <x v="127"/>
    <x v="334"/>
    <x v="179"/>
    <x v="320"/>
    <x v="179"/>
    <x v="331"/>
    <x v="180"/>
    <x v="323"/>
    <x v="178"/>
    <x v="343"/>
    <x v="180"/>
    <x v="1"/>
    <x v="33"/>
  </r>
  <r>
    <x v="2"/>
    <x v="168"/>
    <x v="612"/>
    <x v="128"/>
    <x v="334"/>
    <x v="179"/>
    <x v="320"/>
    <x v="179"/>
    <x v="331"/>
    <x v="180"/>
    <x v="323"/>
    <x v="178"/>
    <x v="343"/>
    <x v="180"/>
    <x v="3"/>
    <x v="169"/>
  </r>
  <r>
    <x v="2"/>
    <x v="100"/>
    <x v="611"/>
    <x v="129"/>
    <x v="334"/>
    <x v="179"/>
    <x v="320"/>
    <x v="179"/>
    <x v="331"/>
    <x v="180"/>
    <x v="323"/>
    <x v="178"/>
    <x v="343"/>
    <x v="180"/>
    <x v="4"/>
    <x v="109"/>
  </r>
  <r>
    <x v="2"/>
    <x v="179"/>
    <x v="611"/>
    <x v="130"/>
    <x v="334"/>
    <x v="179"/>
    <x v="320"/>
    <x v="179"/>
    <x v="331"/>
    <x v="180"/>
    <x v="323"/>
    <x v="178"/>
    <x v="343"/>
    <x v="180"/>
    <x v="0"/>
    <x v="179"/>
  </r>
  <r>
    <x v="2"/>
    <x v="69"/>
    <x v="610"/>
    <x v="131"/>
    <x v="334"/>
    <x v="179"/>
    <x v="320"/>
    <x v="179"/>
    <x v="331"/>
    <x v="180"/>
    <x v="323"/>
    <x v="178"/>
    <x v="343"/>
    <x v="180"/>
    <x v="1"/>
    <x v="69"/>
  </r>
  <r>
    <x v="2"/>
    <x v="31"/>
    <x v="599"/>
    <x v="132"/>
    <x v="334"/>
    <x v="179"/>
    <x v="320"/>
    <x v="179"/>
    <x v="331"/>
    <x v="180"/>
    <x v="323"/>
    <x v="178"/>
    <x v="343"/>
    <x v="180"/>
    <x v="0"/>
    <x v="27"/>
  </r>
  <r>
    <x v="2"/>
    <x v="157"/>
    <x v="587"/>
    <x v="133"/>
    <x v="334"/>
    <x v="179"/>
    <x v="320"/>
    <x v="179"/>
    <x v="331"/>
    <x v="180"/>
    <x v="323"/>
    <x v="178"/>
    <x v="343"/>
    <x v="180"/>
    <x v="2"/>
    <x v="161"/>
  </r>
  <r>
    <x v="2"/>
    <x v="155"/>
    <x v="584"/>
    <x v="134"/>
    <x v="334"/>
    <x v="179"/>
    <x v="320"/>
    <x v="179"/>
    <x v="331"/>
    <x v="180"/>
    <x v="323"/>
    <x v="178"/>
    <x v="343"/>
    <x v="180"/>
    <x v="0"/>
    <x v="30"/>
  </r>
  <r>
    <x v="2"/>
    <x v="74"/>
    <x v="570"/>
    <x v="135"/>
    <x v="334"/>
    <x v="179"/>
    <x v="320"/>
    <x v="179"/>
    <x v="331"/>
    <x v="180"/>
    <x v="323"/>
    <x v="178"/>
    <x v="343"/>
    <x v="180"/>
    <x v="2"/>
    <x v="73"/>
  </r>
  <r>
    <x v="2"/>
    <x v="172"/>
    <x v="564"/>
    <x v="136"/>
    <x v="334"/>
    <x v="179"/>
    <x v="320"/>
    <x v="179"/>
    <x v="331"/>
    <x v="180"/>
    <x v="323"/>
    <x v="178"/>
    <x v="343"/>
    <x v="180"/>
    <x v="1"/>
    <x v="175"/>
  </r>
  <r>
    <x v="2"/>
    <x v="73"/>
    <x v="559"/>
    <x v="137"/>
    <x v="334"/>
    <x v="179"/>
    <x v="320"/>
    <x v="179"/>
    <x v="331"/>
    <x v="180"/>
    <x v="323"/>
    <x v="178"/>
    <x v="343"/>
    <x v="180"/>
    <x v="2"/>
    <x v="74"/>
  </r>
  <r>
    <x v="2"/>
    <x v="87"/>
    <x v="551"/>
    <x v="138"/>
    <x v="334"/>
    <x v="179"/>
    <x v="320"/>
    <x v="179"/>
    <x v="331"/>
    <x v="180"/>
    <x v="323"/>
    <x v="178"/>
    <x v="343"/>
    <x v="180"/>
    <x v="2"/>
    <x v="26"/>
  </r>
  <r>
    <x v="2"/>
    <x v="134"/>
    <x v="550"/>
    <x v="139"/>
    <x v="334"/>
    <x v="179"/>
    <x v="320"/>
    <x v="179"/>
    <x v="331"/>
    <x v="180"/>
    <x v="323"/>
    <x v="178"/>
    <x v="343"/>
    <x v="180"/>
    <x v="4"/>
    <x v="126"/>
  </r>
  <r>
    <x v="2"/>
    <x v="128"/>
    <x v="546"/>
    <x v="140"/>
    <x v="334"/>
    <x v="179"/>
    <x v="320"/>
    <x v="179"/>
    <x v="331"/>
    <x v="180"/>
    <x v="323"/>
    <x v="178"/>
    <x v="343"/>
    <x v="180"/>
    <x v="2"/>
    <x v="131"/>
  </r>
  <r>
    <x v="2"/>
    <x v="53"/>
    <x v="528"/>
    <x v="141"/>
    <x v="334"/>
    <x v="179"/>
    <x v="320"/>
    <x v="179"/>
    <x v="331"/>
    <x v="180"/>
    <x v="323"/>
    <x v="178"/>
    <x v="343"/>
    <x v="180"/>
    <x v="0"/>
    <x v="54"/>
  </r>
  <r>
    <x v="2"/>
    <x v="82"/>
    <x v="521"/>
    <x v="142"/>
    <x v="334"/>
    <x v="179"/>
    <x v="320"/>
    <x v="179"/>
    <x v="331"/>
    <x v="180"/>
    <x v="323"/>
    <x v="178"/>
    <x v="343"/>
    <x v="180"/>
    <x v="4"/>
    <x v="82"/>
  </r>
  <r>
    <x v="2"/>
    <x v="108"/>
    <x v="520"/>
    <x v="143"/>
    <x v="334"/>
    <x v="179"/>
    <x v="320"/>
    <x v="179"/>
    <x v="331"/>
    <x v="180"/>
    <x v="323"/>
    <x v="178"/>
    <x v="343"/>
    <x v="180"/>
    <x v="2"/>
    <x v="111"/>
  </r>
  <r>
    <x v="2"/>
    <x v="10"/>
    <x v="496"/>
    <x v="144"/>
    <x v="334"/>
    <x v="179"/>
    <x v="320"/>
    <x v="179"/>
    <x v="331"/>
    <x v="180"/>
    <x v="323"/>
    <x v="178"/>
    <x v="343"/>
    <x v="180"/>
    <x v="0"/>
    <x v="24"/>
  </r>
  <r>
    <x v="2"/>
    <x v="14"/>
    <x v="494"/>
    <x v="145"/>
    <x v="334"/>
    <x v="179"/>
    <x v="320"/>
    <x v="179"/>
    <x v="331"/>
    <x v="180"/>
    <x v="323"/>
    <x v="178"/>
    <x v="343"/>
    <x v="180"/>
    <x v="2"/>
    <x v="11"/>
  </r>
  <r>
    <x v="2"/>
    <x v="115"/>
    <x v="481"/>
    <x v="146"/>
    <x v="334"/>
    <x v="179"/>
    <x v="320"/>
    <x v="179"/>
    <x v="331"/>
    <x v="180"/>
    <x v="323"/>
    <x v="178"/>
    <x v="343"/>
    <x v="180"/>
    <x v="2"/>
    <x v="99"/>
  </r>
  <r>
    <x v="2"/>
    <x v="104"/>
    <x v="471"/>
    <x v="147"/>
    <x v="334"/>
    <x v="179"/>
    <x v="320"/>
    <x v="179"/>
    <x v="331"/>
    <x v="180"/>
    <x v="323"/>
    <x v="178"/>
    <x v="343"/>
    <x v="180"/>
    <x v="1"/>
    <x v="105"/>
  </r>
  <r>
    <x v="2"/>
    <x v="164"/>
    <x v="457"/>
    <x v="148"/>
    <x v="334"/>
    <x v="179"/>
    <x v="320"/>
    <x v="179"/>
    <x v="331"/>
    <x v="180"/>
    <x v="323"/>
    <x v="178"/>
    <x v="343"/>
    <x v="180"/>
    <x v="3"/>
    <x v="166"/>
  </r>
  <r>
    <x v="2"/>
    <x v="32"/>
    <x v="452"/>
    <x v="149"/>
    <x v="334"/>
    <x v="179"/>
    <x v="320"/>
    <x v="179"/>
    <x v="331"/>
    <x v="180"/>
    <x v="323"/>
    <x v="178"/>
    <x v="343"/>
    <x v="180"/>
    <x v="0"/>
    <x v="45"/>
  </r>
  <r>
    <x v="2"/>
    <x v="62"/>
    <x v="448"/>
    <x v="150"/>
    <x v="334"/>
    <x v="179"/>
    <x v="320"/>
    <x v="179"/>
    <x v="331"/>
    <x v="180"/>
    <x v="323"/>
    <x v="178"/>
    <x v="343"/>
    <x v="180"/>
    <x v="0"/>
    <x v="59"/>
  </r>
  <r>
    <x v="2"/>
    <x v="137"/>
    <x v="430"/>
    <x v="151"/>
    <x v="334"/>
    <x v="179"/>
    <x v="320"/>
    <x v="179"/>
    <x v="331"/>
    <x v="180"/>
    <x v="323"/>
    <x v="178"/>
    <x v="343"/>
    <x v="180"/>
    <x v="3"/>
    <x v="136"/>
  </r>
  <r>
    <x v="2"/>
    <x v="142"/>
    <x v="408"/>
    <x v="152"/>
    <x v="334"/>
    <x v="179"/>
    <x v="320"/>
    <x v="179"/>
    <x v="331"/>
    <x v="180"/>
    <x v="323"/>
    <x v="178"/>
    <x v="343"/>
    <x v="180"/>
    <x v="2"/>
    <x v="144"/>
  </r>
  <r>
    <x v="2"/>
    <x v="93"/>
    <x v="404"/>
    <x v="153"/>
    <x v="334"/>
    <x v="179"/>
    <x v="320"/>
    <x v="179"/>
    <x v="331"/>
    <x v="180"/>
    <x v="323"/>
    <x v="178"/>
    <x v="343"/>
    <x v="180"/>
    <x v="4"/>
    <x v="93"/>
  </r>
  <r>
    <x v="2"/>
    <x v="152"/>
    <x v="385"/>
    <x v="154"/>
    <x v="334"/>
    <x v="179"/>
    <x v="320"/>
    <x v="179"/>
    <x v="331"/>
    <x v="180"/>
    <x v="323"/>
    <x v="178"/>
    <x v="343"/>
    <x v="180"/>
    <x v="0"/>
    <x v="53"/>
  </r>
  <r>
    <x v="2"/>
    <x v="77"/>
    <x v="377"/>
    <x v="155"/>
    <x v="334"/>
    <x v="179"/>
    <x v="320"/>
    <x v="179"/>
    <x v="331"/>
    <x v="180"/>
    <x v="323"/>
    <x v="178"/>
    <x v="343"/>
    <x v="180"/>
    <x v="4"/>
    <x v="76"/>
  </r>
  <r>
    <x v="2"/>
    <x v="18"/>
    <x v="374"/>
    <x v="156"/>
    <x v="334"/>
    <x v="179"/>
    <x v="320"/>
    <x v="179"/>
    <x v="331"/>
    <x v="180"/>
    <x v="323"/>
    <x v="178"/>
    <x v="343"/>
    <x v="180"/>
    <x v="3"/>
    <x v="12"/>
  </r>
  <r>
    <x v="2"/>
    <x v="49"/>
    <x v="335"/>
    <x v="157"/>
    <x v="334"/>
    <x v="179"/>
    <x v="320"/>
    <x v="179"/>
    <x v="331"/>
    <x v="180"/>
    <x v="323"/>
    <x v="178"/>
    <x v="343"/>
    <x v="180"/>
    <x v="4"/>
    <x v="48"/>
  </r>
  <r>
    <x v="2"/>
    <x v="125"/>
    <x v="329"/>
    <x v="158"/>
    <x v="334"/>
    <x v="179"/>
    <x v="320"/>
    <x v="179"/>
    <x v="331"/>
    <x v="180"/>
    <x v="323"/>
    <x v="178"/>
    <x v="343"/>
    <x v="180"/>
    <x v="2"/>
    <x v="125"/>
  </r>
  <r>
    <x v="2"/>
    <x v="84"/>
    <x v="280"/>
    <x v="159"/>
    <x v="334"/>
    <x v="179"/>
    <x v="320"/>
    <x v="179"/>
    <x v="331"/>
    <x v="180"/>
    <x v="323"/>
    <x v="178"/>
    <x v="343"/>
    <x v="180"/>
    <x v="3"/>
    <x v="83"/>
  </r>
  <r>
    <x v="2"/>
    <x v="138"/>
    <x v="218"/>
    <x v="160"/>
    <x v="334"/>
    <x v="179"/>
    <x v="320"/>
    <x v="179"/>
    <x v="331"/>
    <x v="180"/>
    <x v="323"/>
    <x v="178"/>
    <x v="343"/>
    <x v="180"/>
    <x v="0"/>
    <x v="137"/>
  </r>
  <r>
    <x v="2"/>
    <x v="9"/>
    <x v="196"/>
    <x v="161"/>
    <x v="334"/>
    <x v="179"/>
    <x v="320"/>
    <x v="179"/>
    <x v="331"/>
    <x v="180"/>
    <x v="323"/>
    <x v="178"/>
    <x v="343"/>
    <x v="180"/>
    <x v="3"/>
    <x v="9"/>
  </r>
  <r>
    <x v="2"/>
    <x v="16"/>
    <x v="194"/>
    <x v="162"/>
    <x v="334"/>
    <x v="179"/>
    <x v="320"/>
    <x v="179"/>
    <x v="331"/>
    <x v="180"/>
    <x v="323"/>
    <x v="178"/>
    <x v="343"/>
    <x v="180"/>
    <x v="4"/>
    <x v="10"/>
  </r>
  <r>
    <x v="2"/>
    <x v="139"/>
    <x v="186"/>
    <x v="163"/>
    <x v="334"/>
    <x v="179"/>
    <x v="320"/>
    <x v="179"/>
    <x v="331"/>
    <x v="180"/>
    <x v="323"/>
    <x v="178"/>
    <x v="343"/>
    <x v="180"/>
    <x v="4"/>
    <x v="139"/>
  </r>
  <r>
    <x v="2"/>
    <x v="95"/>
    <x v="177"/>
    <x v="164"/>
    <x v="334"/>
    <x v="179"/>
    <x v="320"/>
    <x v="179"/>
    <x v="331"/>
    <x v="180"/>
    <x v="323"/>
    <x v="178"/>
    <x v="343"/>
    <x v="180"/>
    <x v="2"/>
    <x v="152"/>
  </r>
  <r>
    <x v="2"/>
    <x v="171"/>
    <x v="167"/>
    <x v="165"/>
    <x v="334"/>
    <x v="179"/>
    <x v="320"/>
    <x v="179"/>
    <x v="331"/>
    <x v="180"/>
    <x v="323"/>
    <x v="178"/>
    <x v="343"/>
    <x v="180"/>
    <x v="3"/>
    <x v="174"/>
  </r>
  <r>
    <x v="2"/>
    <x v="64"/>
    <x v="123"/>
    <x v="166"/>
    <x v="334"/>
    <x v="179"/>
    <x v="320"/>
    <x v="179"/>
    <x v="331"/>
    <x v="180"/>
    <x v="323"/>
    <x v="178"/>
    <x v="343"/>
    <x v="180"/>
    <x v="0"/>
    <x v="50"/>
  </r>
  <r>
    <x v="2"/>
    <x v="176"/>
    <x v="121"/>
    <x v="167"/>
    <x v="334"/>
    <x v="179"/>
    <x v="320"/>
    <x v="179"/>
    <x v="331"/>
    <x v="180"/>
    <x v="323"/>
    <x v="178"/>
    <x v="343"/>
    <x v="180"/>
    <x v="4"/>
    <x v="177"/>
  </r>
  <r>
    <x v="2"/>
    <x v="40"/>
    <x v="100"/>
    <x v="168"/>
    <x v="334"/>
    <x v="179"/>
    <x v="320"/>
    <x v="179"/>
    <x v="331"/>
    <x v="180"/>
    <x v="323"/>
    <x v="178"/>
    <x v="343"/>
    <x v="180"/>
    <x v="1"/>
    <x v="39"/>
  </r>
  <r>
    <x v="2"/>
    <x v="44"/>
    <x v="88"/>
    <x v="169"/>
    <x v="334"/>
    <x v="179"/>
    <x v="320"/>
    <x v="179"/>
    <x v="331"/>
    <x v="180"/>
    <x v="323"/>
    <x v="178"/>
    <x v="343"/>
    <x v="180"/>
    <x v="0"/>
    <x v="43"/>
  </r>
  <r>
    <x v="2"/>
    <x v="90"/>
    <x v="84"/>
    <x v="170"/>
    <x v="334"/>
    <x v="179"/>
    <x v="320"/>
    <x v="179"/>
    <x v="331"/>
    <x v="180"/>
    <x v="323"/>
    <x v="178"/>
    <x v="343"/>
    <x v="180"/>
    <x v="2"/>
    <x v="88"/>
  </r>
  <r>
    <x v="2"/>
    <x v="145"/>
    <x v="73"/>
    <x v="171"/>
    <x v="334"/>
    <x v="179"/>
    <x v="320"/>
    <x v="179"/>
    <x v="331"/>
    <x v="180"/>
    <x v="323"/>
    <x v="178"/>
    <x v="343"/>
    <x v="180"/>
    <x v="0"/>
    <x v="147"/>
  </r>
  <r>
    <x v="2"/>
    <x v="76"/>
    <x v="72"/>
    <x v="172"/>
    <x v="334"/>
    <x v="179"/>
    <x v="320"/>
    <x v="179"/>
    <x v="331"/>
    <x v="180"/>
    <x v="323"/>
    <x v="178"/>
    <x v="343"/>
    <x v="180"/>
    <x v="4"/>
    <x v="75"/>
  </r>
  <r>
    <x v="2"/>
    <x v="140"/>
    <x v="71"/>
    <x v="173"/>
    <x v="334"/>
    <x v="179"/>
    <x v="320"/>
    <x v="179"/>
    <x v="331"/>
    <x v="180"/>
    <x v="323"/>
    <x v="178"/>
    <x v="343"/>
    <x v="180"/>
    <x v="0"/>
    <x v="153"/>
  </r>
  <r>
    <x v="2"/>
    <x v="173"/>
    <x v="66"/>
    <x v="174"/>
    <x v="334"/>
    <x v="179"/>
    <x v="320"/>
    <x v="179"/>
    <x v="331"/>
    <x v="180"/>
    <x v="323"/>
    <x v="178"/>
    <x v="343"/>
    <x v="180"/>
    <x v="2"/>
    <x v="176"/>
  </r>
  <r>
    <x v="2"/>
    <x v="29"/>
    <x v="58"/>
    <x v="175"/>
    <x v="334"/>
    <x v="179"/>
    <x v="320"/>
    <x v="179"/>
    <x v="331"/>
    <x v="180"/>
    <x v="323"/>
    <x v="178"/>
    <x v="343"/>
    <x v="180"/>
    <x v="2"/>
    <x v="32"/>
  </r>
  <r>
    <x v="2"/>
    <x v="154"/>
    <x v="39"/>
    <x v="176"/>
    <x v="334"/>
    <x v="179"/>
    <x v="320"/>
    <x v="179"/>
    <x v="331"/>
    <x v="180"/>
    <x v="323"/>
    <x v="178"/>
    <x v="343"/>
    <x v="180"/>
    <x v="4"/>
    <x v="157"/>
  </r>
  <r>
    <x v="2"/>
    <x v="159"/>
    <x v="23"/>
    <x v="177"/>
    <x v="334"/>
    <x v="179"/>
    <x v="320"/>
    <x v="179"/>
    <x v="331"/>
    <x v="180"/>
    <x v="323"/>
    <x v="178"/>
    <x v="343"/>
    <x v="180"/>
    <x v="3"/>
    <x v="167"/>
  </r>
  <r>
    <x v="2"/>
    <x v="131"/>
    <x v="16"/>
    <x v="178"/>
    <x v="334"/>
    <x v="179"/>
    <x v="320"/>
    <x v="179"/>
    <x v="331"/>
    <x v="180"/>
    <x v="323"/>
    <x v="178"/>
    <x v="343"/>
    <x v="180"/>
    <x v="2"/>
    <x v="119"/>
  </r>
  <r>
    <x v="2"/>
    <x v="50"/>
    <x v="5"/>
    <x v="179"/>
    <x v="334"/>
    <x v="179"/>
    <x v="320"/>
    <x v="179"/>
    <x v="331"/>
    <x v="180"/>
    <x v="323"/>
    <x v="178"/>
    <x v="343"/>
    <x v="180"/>
    <x v="0"/>
    <x v="51"/>
  </r>
  <r>
    <x v="1"/>
    <x v="54"/>
    <x v="1599"/>
    <x v="0"/>
    <x v="334"/>
    <x v="179"/>
    <x v="320"/>
    <x v="179"/>
    <x v="331"/>
    <x v="180"/>
    <x v="323"/>
    <x v="178"/>
    <x v="343"/>
    <x v="180"/>
    <x v="5"/>
    <x v="56"/>
  </r>
  <r>
    <x v="1"/>
    <x v="120"/>
    <x v="1598"/>
    <x v="1"/>
    <x v="334"/>
    <x v="179"/>
    <x v="320"/>
    <x v="179"/>
    <x v="331"/>
    <x v="180"/>
    <x v="323"/>
    <x v="178"/>
    <x v="343"/>
    <x v="180"/>
    <x v="5"/>
    <x v="114"/>
  </r>
  <r>
    <x v="1"/>
    <x v="121"/>
    <x v="1596"/>
    <x v="2"/>
    <x v="334"/>
    <x v="179"/>
    <x v="320"/>
    <x v="179"/>
    <x v="331"/>
    <x v="180"/>
    <x v="323"/>
    <x v="178"/>
    <x v="343"/>
    <x v="180"/>
    <x v="5"/>
    <x v="122"/>
  </r>
  <r>
    <x v="1"/>
    <x v="98"/>
    <x v="1594"/>
    <x v="3"/>
    <x v="334"/>
    <x v="179"/>
    <x v="320"/>
    <x v="179"/>
    <x v="331"/>
    <x v="180"/>
    <x v="323"/>
    <x v="178"/>
    <x v="343"/>
    <x v="180"/>
    <x v="5"/>
    <x v="96"/>
  </r>
  <r>
    <x v="1"/>
    <x v="3"/>
    <x v="1592"/>
    <x v="4"/>
    <x v="334"/>
    <x v="179"/>
    <x v="320"/>
    <x v="179"/>
    <x v="331"/>
    <x v="180"/>
    <x v="323"/>
    <x v="178"/>
    <x v="343"/>
    <x v="180"/>
    <x v="5"/>
    <x v="3"/>
  </r>
  <r>
    <x v="1"/>
    <x v="94"/>
    <x v="1590"/>
    <x v="5"/>
    <x v="334"/>
    <x v="179"/>
    <x v="320"/>
    <x v="179"/>
    <x v="331"/>
    <x v="180"/>
    <x v="323"/>
    <x v="178"/>
    <x v="343"/>
    <x v="180"/>
    <x v="5"/>
    <x v="94"/>
  </r>
  <r>
    <x v="1"/>
    <x v="45"/>
    <x v="1586"/>
    <x v="6"/>
    <x v="334"/>
    <x v="179"/>
    <x v="320"/>
    <x v="179"/>
    <x v="331"/>
    <x v="180"/>
    <x v="323"/>
    <x v="178"/>
    <x v="343"/>
    <x v="180"/>
    <x v="5"/>
    <x v="42"/>
  </r>
  <r>
    <x v="1"/>
    <x v="78"/>
    <x v="1571"/>
    <x v="7"/>
    <x v="334"/>
    <x v="179"/>
    <x v="320"/>
    <x v="179"/>
    <x v="331"/>
    <x v="180"/>
    <x v="323"/>
    <x v="178"/>
    <x v="343"/>
    <x v="180"/>
    <x v="5"/>
    <x v="72"/>
  </r>
  <r>
    <x v="1"/>
    <x v="123"/>
    <x v="1570"/>
    <x v="8"/>
    <x v="334"/>
    <x v="179"/>
    <x v="320"/>
    <x v="179"/>
    <x v="331"/>
    <x v="180"/>
    <x v="323"/>
    <x v="178"/>
    <x v="343"/>
    <x v="180"/>
    <x v="2"/>
    <x v="115"/>
  </r>
  <r>
    <x v="1"/>
    <x v="151"/>
    <x v="1562"/>
    <x v="9"/>
    <x v="334"/>
    <x v="179"/>
    <x v="320"/>
    <x v="179"/>
    <x v="331"/>
    <x v="180"/>
    <x v="323"/>
    <x v="178"/>
    <x v="343"/>
    <x v="180"/>
    <x v="5"/>
    <x v="155"/>
  </r>
  <r>
    <x v="1"/>
    <x v="52"/>
    <x v="1555"/>
    <x v="10"/>
    <x v="334"/>
    <x v="179"/>
    <x v="320"/>
    <x v="179"/>
    <x v="331"/>
    <x v="180"/>
    <x v="323"/>
    <x v="178"/>
    <x v="343"/>
    <x v="180"/>
    <x v="5"/>
    <x v="52"/>
  </r>
  <r>
    <x v="1"/>
    <x v="8"/>
    <x v="1548"/>
    <x v="11"/>
    <x v="334"/>
    <x v="179"/>
    <x v="320"/>
    <x v="179"/>
    <x v="331"/>
    <x v="180"/>
    <x v="323"/>
    <x v="178"/>
    <x v="343"/>
    <x v="180"/>
    <x v="5"/>
    <x v="8"/>
  </r>
  <r>
    <x v="1"/>
    <x v="42"/>
    <x v="1545"/>
    <x v="12"/>
    <x v="334"/>
    <x v="179"/>
    <x v="320"/>
    <x v="179"/>
    <x v="331"/>
    <x v="180"/>
    <x v="323"/>
    <x v="178"/>
    <x v="343"/>
    <x v="180"/>
    <x v="5"/>
    <x v="41"/>
  </r>
  <r>
    <x v="1"/>
    <x v="43"/>
    <x v="1541"/>
    <x v="13"/>
    <x v="334"/>
    <x v="179"/>
    <x v="320"/>
    <x v="179"/>
    <x v="331"/>
    <x v="180"/>
    <x v="323"/>
    <x v="178"/>
    <x v="343"/>
    <x v="180"/>
    <x v="5"/>
    <x v="61"/>
  </r>
  <r>
    <x v="1"/>
    <x v="27"/>
    <x v="1537"/>
    <x v="14"/>
    <x v="334"/>
    <x v="179"/>
    <x v="320"/>
    <x v="179"/>
    <x v="331"/>
    <x v="180"/>
    <x v="323"/>
    <x v="178"/>
    <x v="343"/>
    <x v="180"/>
    <x v="5"/>
    <x v="156"/>
  </r>
  <r>
    <x v="1"/>
    <x v="75"/>
    <x v="1528"/>
    <x v="15"/>
    <x v="334"/>
    <x v="179"/>
    <x v="320"/>
    <x v="179"/>
    <x v="331"/>
    <x v="180"/>
    <x v="323"/>
    <x v="178"/>
    <x v="343"/>
    <x v="180"/>
    <x v="5"/>
    <x v="77"/>
  </r>
  <r>
    <x v="1"/>
    <x v="81"/>
    <x v="1527"/>
    <x v="16"/>
    <x v="334"/>
    <x v="179"/>
    <x v="320"/>
    <x v="179"/>
    <x v="331"/>
    <x v="180"/>
    <x v="323"/>
    <x v="178"/>
    <x v="343"/>
    <x v="180"/>
    <x v="1"/>
    <x v="80"/>
  </r>
  <r>
    <x v="1"/>
    <x v="26"/>
    <x v="1526"/>
    <x v="17"/>
    <x v="334"/>
    <x v="179"/>
    <x v="320"/>
    <x v="179"/>
    <x v="331"/>
    <x v="180"/>
    <x v="323"/>
    <x v="178"/>
    <x v="343"/>
    <x v="180"/>
    <x v="1"/>
    <x v="28"/>
  </r>
  <r>
    <x v="1"/>
    <x v="130"/>
    <x v="1525"/>
    <x v="18"/>
    <x v="334"/>
    <x v="179"/>
    <x v="320"/>
    <x v="179"/>
    <x v="331"/>
    <x v="180"/>
    <x v="323"/>
    <x v="178"/>
    <x v="343"/>
    <x v="180"/>
    <x v="5"/>
    <x v="132"/>
  </r>
  <r>
    <x v="1"/>
    <x v="149"/>
    <x v="1514"/>
    <x v="19"/>
    <x v="334"/>
    <x v="179"/>
    <x v="320"/>
    <x v="179"/>
    <x v="331"/>
    <x v="180"/>
    <x v="323"/>
    <x v="178"/>
    <x v="343"/>
    <x v="180"/>
    <x v="5"/>
    <x v="145"/>
  </r>
  <r>
    <x v="1"/>
    <x v="37"/>
    <x v="1496"/>
    <x v="20"/>
    <x v="334"/>
    <x v="179"/>
    <x v="320"/>
    <x v="179"/>
    <x v="331"/>
    <x v="180"/>
    <x v="323"/>
    <x v="178"/>
    <x v="343"/>
    <x v="180"/>
    <x v="1"/>
    <x v="36"/>
  </r>
  <r>
    <x v="1"/>
    <x v="116"/>
    <x v="1489"/>
    <x v="21"/>
    <x v="334"/>
    <x v="179"/>
    <x v="320"/>
    <x v="179"/>
    <x v="331"/>
    <x v="180"/>
    <x v="323"/>
    <x v="178"/>
    <x v="343"/>
    <x v="180"/>
    <x v="0"/>
    <x v="112"/>
  </r>
  <r>
    <x v="1"/>
    <x v="11"/>
    <x v="1480"/>
    <x v="22"/>
    <x v="334"/>
    <x v="179"/>
    <x v="320"/>
    <x v="179"/>
    <x v="331"/>
    <x v="180"/>
    <x v="323"/>
    <x v="178"/>
    <x v="343"/>
    <x v="180"/>
    <x v="5"/>
    <x v="13"/>
  </r>
  <r>
    <x v="1"/>
    <x v="36"/>
    <x v="1453"/>
    <x v="23"/>
    <x v="334"/>
    <x v="179"/>
    <x v="320"/>
    <x v="179"/>
    <x v="331"/>
    <x v="180"/>
    <x v="323"/>
    <x v="178"/>
    <x v="343"/>
    <x v="180"/>
    <x v="0"/>
    <x v="25"/>
  </r>
  <r>
    <x v="1"/>
    <x v="41"/>
    <x v="1449"/>
    <x v="24"/>
    <x v="334"/>
    <x v="179"/>
    <x v="320"/>
    <x v="179"/>
    <x v="331"/>
    <x v="180"/>
    <x v="323"/>
    <x v="178"/>
    <x v="343"/>
    <x v="180"/>
    <x v="5"/>
    <x v="40"/>
  </r>
  <r>
    <x v="1"/>
    <x v="169"/>
    <x v="1410"/>
    <x v="25"/>
    <x v="334"/>
    <x v="179"/>
    <x v="320"/>
    <x v="179"/>
    <x v="331"/>
    <x v="180"/>
    <x v="323"/>
    <x v="178"/>
    <x v="343"/>
    <x v="180"/>
    <x v="1"/>
    <x v="173"/>
  </r>
  <r>
    <x v="1"/>
    <x v="60"/>
    <x v="1409"/>
    <x v="26"/>
    <x v="334"/>
    <x v="179"/>
    <x v="320"/>
    <x v="179"/>
    <x v="331"/>
    <x v="180"/>
    <x v="323"/>
    <x v="178"/>
    <x v="343"/>
    <x v="180"/>
    <x v="0"/>
    <x v="62"/>
  </r>
  <r>
    <x v="1"/>
    <x v="7"/>
    <x v="1388"/>
    <x v="27"/>
    <x v="334"/>
    <x v="179"/>
    <x v="320"/>
    <x v="179"/>
    <x v="331"/>
    <x v="180"/>
    <x v="323"/>
    <x v="178"/>
    <x v="343"/>
    <x v="180"/>
    <x v="2"/>
    <x v="7"/>
  </r>
  <r>
    <x v="1"/>
    <x v="19"/>
    <x v="1385"/>
    <x v="28"/>
    <x v="334"/>
    <x v="179"/>
    <x v="320"/>
    <x v="179"/>
    <x v="331"/>
    <x v="180"/>
    <x v="323"/>
    <x v="178"/>
    <x v="343"/>
    <x v="180"/>
    <x v="1"/>
    <x v="14"/>
  </r>
  <r>
    <x v="1"/>
    <x v="132"/>
    <x v="1374"/>
    <x v="29"/>
    <x v="334"/>
    <x v="179"/>
    <x v="320"/>
    <x v="179"/>
    <x v="331"/>
    <x v="180"/>
    <x v="323"/>
    <x v="178"/>
    <x v="343"/>
    <x v="180"/>
    <x v="5"/>
    <x v="133"/>
  </r>
  <r>
    <x v="1"/>
    <x v="148"/>
    <x v="1363"/>
    <x v="30"/>
    <x v="334"/>
    <x v="179"/>
    <x v="320"/>
    <x v="179"/>
    <x v="331"/>
    <x v="180"/>
    <x v="323"/>
    <x v="178"/>
    <x v="343"/>
    <x v="180"/>
    <x v="1"/>
    <x v="154"/>
  </r>
  <r>
    <x v="1"/>
    <x v="97"/>
    <x v="1349"/>
    <x v="31"/>
    <x v="334"/>
    <x v="179"/>
    <x v="320"/>
    <x v="179"/>
    <x v="331"/>
    <x v="180"/>
    <x v="323"/>
    <x v="178"/>
    <x v="343"/>
    <x v="180"/>
    <x v="5"/>
    <x v="95"/>
  </r>
  <r>
    <x v="1"/>
    <x v="58"/>
    <x v="1331"/>
    <x v="32"/>
    <x v="334"/>
    <x v="179"/>
    <x v="320"/>
    <x v="179"/>
    <x v="331"/>
    <x v="180"/>
    <x v="323"/>
    <x v="178"/>
    <x v="343"/>
    <x v="180"/>
    <x v="5"/>
    <x v="171"/>
  </r>
  <r>
    <x v="1"/>
    <x v="150"/>
    <x v="1320"/>
    <x v="33"/>
    <x v="334"/>
    <x v="179"/>
    <x v="320"/>
    <x v="179"/>
    <x v="331"/>
    <x v="180"/>
    <x v="323"/>
    <x v="178"/>
    <x v="343"/>
    <x v="180"/>
    <x v="5"/>
    <x v="146"/>
  </r>
  <r>
    <x v="1"/>
    <x v="51"/>
    <x v="1309"/>
    <x v="34"/>
    <x v="334"/>
    <x v="179"/>
    <x v="320"/>
    <x v="179"/>
    <x v="331"/>
    <x v="180"/>
    <x v="323"/>
    <x v="178"/>
    <x v="343"/>
    <x v="180"/>
    <x v="5"/>
    <x v="151"/>
  </r>
  <r>
    <x v="1"/>
    <x v="99"/>
    <x v="1304"/>
    <x v="36"/>
    <x v="334"/>
    <x v="179"/>
    <x v="320"/>
    <x v="179"/>
    <x v="331"/>
    <x v="180"/>
    <x v="323"/>
    <x v="178"/>
    <x v="343"/>
    <x v="180"/>
    <x v="5"/>
    <x v="89"/>
  </r>
  <r>
    <x v="1"/>
    <x v="144"/>
    <x v="1290"/>
    <x v="37"/>
    <x v="334"/>
    <x v="179"/>
    <x v="320"/>
    <x v="179"/>
    <x v="331"/>
    <x v="180"/>
    <x v="323"/>
    <x v="178"/>
    <x v="343"/>
    <x v="180"/>
    <x v="1"/>
    <x v="49"/>
  </r>
  <r>
    <x v="1"/>
    <x v="56"/>
    <x v="1281"/>
    <x v="38"/>
    <x v="334"/>
    <x v="179"/>
    <x v="320"/>
    <x v="179"/>
    <x v="331"/>
    <x v="180"/>
    <x v="323"/>
    <x v="178"/>
    <x v="343"/>
    <x v="180"/>
    <x v="5"/>
    <x v="57"/>
  </r>
  <r>
    <x v="1"/>
    <x v="174"/>
    <x v="1278"/>
    <x v="39"/>
    <x v="334"/>
    <x v="179"/>
    <x v="320"/>
    <x v="179"/>
    <x v="331"/>
    <x v="180"/>
    <x v="323"/>
    <x v="178"/>
    <x v="343"/>
    <x v="180"/>
    <x v="2"/>
    <x v="138"/>
  </r>
  <r>
    <x v="1"/>
    <x v="24"/>
    <x v="1252"/>
    <x v="40"/>
    <x v="334"/>
    <x v="179"/>
    <x v="320"/>
    <x v="179"/>
    <x v="331"/>
    <x v="180"/>
    <x v="323"/>
    <x v="178"/>
    <x v="343"/>
    <x v="180"/>
    <x v="0"/>
    <x v="19"/>
  </r>
  <r>
    <x v="1"/>
    <x v="177"/>
    <x v="1241"/>
    <x v="41"/>
    <x v="334"/>
    <x v="179"/>
    <x v="320"/>
    <x v="179"/>
    <x v="331"/>
    <x v="180"/>
    <x v="323"/>
    <x v="178"/>
    <x v="343"/>
    <x v="180"/>
    <x v="0"/>
    <x v="148"/>
  </r>
  <r>
    <x v="1"/>
    <x v="162"/>
    <x v="1236"/>
    <x v="42"/>
    <x v="334"/>
    <x v="179"/>
    <x v="320"/>
    <x v="179"/>
    <x v="331"/>
    <x v="180"/>
    <x v="323"/>
    <x v="178"/>
    <x v="343"/>
    <x v="180"/>
    <x v="1"/>
    <x v="164"/>
  </r>
  <r>
    <x v="1"/>
    <x v="129"/>
    <x v="1226"/>
    <x v="43"/>
    <x v="334"/>
    <x v="179"/>
    <x v="320"/>
    <x v="179"/>
    <x v="331"/>
    <x v="180"/>
    <x v="323"/>
    <x v="178"/>
    <x v="343"/>
    <x v="180"/>
    <x v="2"/>
    <x v="128"/>
  </r>
  <r>
    <x v="1"/>
    <x v="136"/>
    <x v="1224"/>
    <x v="44"/>
    <x v="334"/>
    <x v="179"/>
    <x v="320"/>
    <x v="179"/>
    <x v="331"/>
    <x v="180"/>
    <x v="323"/>
    <x v="178"/>
    <x v="343"/>
    <x v="180"/>
    <x v="5"/>
    <x v="135"/>
  </r>
  <r>
    <x v="1"/>
    <x v="170"/>
    <x v="1223"/>
    <x v="45"/>
    <x v="334"/>
    <x v="179"/>
    <x v="320"/>
    <x v="179"/>
    <x v="331"/>
    <x v="180"/>
    <x v="323"/>
    <x v="178"/>
    <x v="343"/>
    <x v="180"/>
    <x v="1"/>
    <x v="172"/>
  </r>
  <r>
    <x v="1"/>
    <x v="71"/>
    <x v="1221"/>
    <x v="46"/>
    <x v="334"/>
    <x v="179"/>
    <x v="320"/>
    <x v="179"/>
    <x v="331"/>
    <x v="180"/>
    <x v="323"/>
    <x v="178"/>
    <x v="343"/>
    <x v="180"/>
    <x v="1"/>
    <x v="68"/>
  </r>
  <r>
    <x v="1"/>
    <x v="117"/>
    <x v="1216"/>
    <x v="47"/>
    <x v="334"/>
    <x v="179"/>
    <x v="320"/>
    <x v="179"/>
    <x v="331"/>
    <x v="180"/>
    <x v="323"/>
    <x v="178"/>
    <x v="343"/>
    <x v="180"/>
    <x v="0"/>
    <x v="117"/>
  </r>
  <r>
    <x v="1"/>
    <x v="80"/>
    <x v="1210"/>
    <x v="48"/>
    <x v="334"/>
    <x v="179"/>
    <x v="320"/>
    <x v="179"/>
    <x v="331"/>
    <x v="180"/>
    <x v="323"/>
    <x v="178"/>
    <x v="343"/>
    <x v="180"/>
    <x v="5"/>
    <x v="79"/>
  </r>
  <r>
    <x v="1"/>
    <x v="165"/>
    <x v="1207"/>
    <x v="49"/>
    <x v="334"/>
    <x v="179"/>
    <x v="320"/>
    <x v="179"/>
    <x v="331"/>
    <x v="180"/>
    <x v="323"/>
    <x v="178"/>
    <x v="343"/>
    <x v="180"/>
    <x v="2"/>
    <x v="158"/>
  </r>
  <r>
    <x v="1"/>
    <x v="107"/>
    <x v="1205"/>
    <x v="50"/>
    <x v="334"/>
    <x v="179"/>
    <x v="320"/>
    <x v="179"/>
    <x v="331"/>
    <x v="180"/>
    <x v="323"/>
    <x v="178"/>
    <x v="343"/>
    <x v="180"/>
    <x v="5"/>
    <x v="102"/>
  </r>
  <r>
    <x v="1"/>
    <x v="13"/>
    <x v="1187"/>
    <x v="51"/>
    <x v="334"/>
    <x v="179"/>
    <x v="320"/>
    <x v="179"/>
    <x v="331"/>
    <x v="180"/>
    <x v="323"/>
    <x v="178"/>
    <x v="343"/>
    <x v="180"/>
    <x v="0"/>
    <x v="23"/>
  </r>
  <r>
    <x v="1"/>
    <x v="35"/>
    <x v="1184"/>
    <x v="52"/>
    <x v="334"/>
    <x v="179"/>
    <x v="320"/>
    <x v="179"/>
    <x v="331"/>
    <x v="180"/>
    <x v="323"/>
    <x v="178"/>
    <x v="343"/>
    <x v="180"/>
    <x v="0"/>
    <x v="34"/>
  </r>
  <r>
    <x v="1"/>
    <x v="146"/>
    <x v="1163"/>
    <x v="53"/>
    <x v="334"/>
    <x v="179"/>
    <x v="320"/>
    <x v="179"/>
    <x v="331"/>
    <x v="180"/>
    <x v="323"/>
    <x v="178"/>
    <x v="343"/>
    <x v="180"/>
    <x v="5"/>
    <x v="141"/>
  </r>
  <r>
    <x v="1"/>
    <x v="5"/>
    <x v="1156"/>
    <x v="54"/>
    <x v="334"/>
    <x v="179"/>
    <x v="320"/>
    <x v="179"/>
    <x v="331"/>
    <x v="180"/>
    <x v="323"/>
    <x v="178"/>
    <x v="343"/>
    <x v="180"/>
    <x v="1"/>
    <x v="5"/>
  </r>
  <r>
    <x v="1"/>
    <x v="101"/>
    <x v="1153"/>
    <x v="55"/>
    <x v="334"/>
    <x v="179"/>
    <x v="320"/>
    <x v="179"/>
    <x v="331"/>
    <x v="180"/>
    <x v="323"/>
    <x v="178"/>
    <x v="343"/>
    <x v="180"/>
    <x v="3"/>
    <x v="106"/>
  </r>
  <r>
    <x v="1"/>
    <x v="88"/>
    <x v="1147"/>
    <x v="56"/>
    <x v="334"/>
    <x v="179"/>
    <x v="320"/>
    <x v="179"/>
    <x v="331"/>
    <x v="180"/>
    <x v="323"/>
    <x v="178"/>
    <x v="343"/>
    <x v="180"/>
    <x v="2"/>
    <x v="149"/>
  </r>
  <r>
    <x v="1"/>
    <x v="28"/>
    <x v="1142"/>
    <x v="57"/>
    <x v="334"/>
    <x v="179"/>
    <x v="320"/>
    <x v="179"/>
    <x v="331"/>
    <x v="180"/>
    <x v="323"/>
    <x v="178"/>
    <x v="343"/>
    <x v="180"/>
    <x v="1"/>
    <x v="31"/>
  </r>
  <r>
    <x v="1"/>
    <x v="83"/>
    <x v="1136"/>
    <x v="58"/>
    <x v="334"/>
    <x v="179"/>
    <x v="320"/>
    <x v="179"/>
    <x v="331"/>
    <x v="180"/>
    <x v="323"/>
    <x v="178"/>
    <x v="343"/>
    <x v="180"/>
    <x v="2"/>
    <x v="81"/>
  </r>
  <r>
    <x v="1"/>
    <x v="112"/>
    <x v="1118"/>
    <x v="59"/>
    <x v="334"/>
    <x v="179"/>
    <x v="320"/>
    <x v="179"/>
    <x v="331"/>
    <x v="180"/>
    <x v="323"/>
    <x v="178"/>
    <x v="343"/>
    <x v="180"/>
    <x v="0"/>
    <x v="103"/>
  </r>
  <r>
    <x v="1"/>
    <x v="68"/>
    <x v="1117"/>
    <x v="60"/>
    <x v="334"/>
    <x v="179"/>
    <x v="320"/>
    <x v="179"/>
    <x v="331"/>
    <x v="180"/>
    <x v="323"/>
    <x v="178"/>
    <x v="343"/>
    <x v="180"/>
    <x v="2"/>
    <x v="70"/>
  </r>
  <r>
    <x v="1"/>
    <x v="141"/>
    <x v="1111"/>
    <x v="61"/>
    <x v="334"/>
    <x v="179"/>
    <x v="320"/>
    <x v="179"/>
    <x v="331"/>
    <x v="180"/>
    <x v="323"/>
    <x v="178"/>
    <x v="343"/>
    <x v="180"/>
    <x v="0"/>
    <x v="140"/>
  </r>
  <r>
    <x v="1"/>
    <x v="161"/>
    <x v="1110"/>
    <x v="62"/>
    <x v="334"/>
    <x v="179"/>
    <x v="320"/>
    <x v="179"/>
    <x v="331"/>
    <x v="180"/>
    <x v="323"/>
    <x v="178"/>
    <x v="343"/>
    <x v="180"/>
    <x v="2"/>
    <x v="163"/>
  </r>
  <r>
    <x v="1"/>
    <x v="72"/>
    <x v="1107"/>
    <x v="63"/>
    <x v="334"/>
    <x v="179"/>
    <x v="320"/>
    <x v="179"/>
    <x v="331"/>
    <x v="180"/>
    <x v="323"/>
    <x v="178"/>
    <x v="343"/>
    <x v="180"/>
    <x v="5"/>
    <x v="71"/>
  </r>
  <r>
    <x v="1"/>
    <x v="70"/>
    <x v="1103"/>
    <x v="64"/>
    <x v="334"/>
    <x v="179"/>
    <x v="320"/>
    <x v="179"/>
    <x v="331"/>
    <x v="180"/>
    <x v="323"/>
    <x v="178"/>
    <x v="343"/>
    <x v="180"/>
    <x v="5"/>
    <x v="38"/>
  </r>
  <r>
    <x v="1"/>
    <x v="17"/>
    <x v="1102"/>
    <x v="65"/>
    <x v="334"/>
    <x v="179"/>
    <x v="320"/>
    <x v="179"/>
    <x v="331"/>
    <x v="180"/>
    <x v="323"/>
    <x v="178"/>
    <x v="343"/>
    <x v="180"/>
    <x v="5"/>
    <x v="18"/>
  </r>
  <r>
    <x v="1"/>
    <x v="67"/>
    <x v="1097"/>
    <x v="66"/>
    <x v="334"/>
    <x v="179"/>
    <x v="320"/>
    <x v="179"/>
    <x v="331"/>
    <x v="180"/>
    <x v="323"/>
    <x v="178"/>
    <x v="343"/>
    <x v="180"/>
    <x v="1"/>
    <x v="67"/>
  </r>
  <r>
    <x v="1"/>
    <x v="46"/>
    <x v="1096"/>
    <x v="67"/>
    <x v="334"/>
    <x v="179"/>
    <x v="320"/>
    <x v="179"/>
    <x v="331"/>
    <x v="180"/>
    <x v="323"/>
    <x v="178"/>
    <x v="343"/>
    <x v="180"/>
    <x v="1"/>
    <x v="44"/>
  </r>
  <r>
    <x v="1"/>
    <x v="166"/>
    <x v="1089"/>
    <x v="68"/>
    <x v="334"/>
    <x v="179"/>
    <x v="320"/>
    <x v="179"/>
    <x v="331"/>
    <x v="180"/>
    <x v="323"/>
    <x v="178"/>
    <x v="343"/>
    <x v="180"/>
    <x v="0"/>
    <x v="160"/>
  </r>
  <r>
    <x v="1"/>
    <x v="113"/>
    <x v="1075"/>
    <x v="69"/>
    <x v="334"/>
    <x v="179"/>
    <x v="320"/>
    <x v="179"/>
    <x v="331"/>
    <x v="180"/>
    <x v="323"/>
    <x v="178"/>
    <x v="343"/>
    <x v="180"/>
    <x v="0"/>
    <x v="104"/>
  </r>
  <r>
    <x v="1"/>
    <x v="119"/>
    <x v="1074"/>
    <x v="70"/>
    <x v="334"/>
    <x v="179"/>
    <x v="320"/>
    <x v="179"/>
    <x v="331"/>
    <x v="180"/>
    <x v="323"/>
    <x v="178"/>
    <x v="343"/>
    <x v="180"/>
    <x v="1"/>
    <x v="116"/>
  </r>
  <r>
    <x v="1"/>
    <x v="143"/>
    <x v="1048"/>
    <x v="71"/>
    <x v="334"/>
    <x v="179"/>
    <x v="320"/>
    <x v="179"/>
    <x v="331"/>
    <x v="180"/>
    <x v="323"/>
    <x v="178"/>
    <x v="343"/>
    <x v="180"/>
    <x v="0"/>
    <x v="143"/>
  </r>
  <r>
    <x v="1"/>
    <x v="114"/>
    <x v="1044"/>
    <x v="72"/>
    <x v="334"/>
    <x v="179"/>
    <x v="320"/>
    <x v="179"/>
    <x v="331"/>
    <x v="180"/>
    <x v="323"/>
    <x v="178"/>
    <x v="343"/>
    <x v="180"/>
    <x v="0"/>
    <x v="98"/>
  </r>
  <r>
    <x v="1"/>
    <x v="96"/>
    <x v="1039"/>
    <x v="73"/>
    <x v="334"/>
    <x v="179"/>
    <x v="320"/>
    <x v="179"/>
    <x v="331"/>
    <x v="180"/>
    <x v="323"/>
    <x v="178"/>
    <x v="343"/>
    <x v="180"/>
    <x v="0"/>
    <x v="91"/>
  </r>
  <r>
    <x v="1"/>
    <x v="12"/>
    <x v="1010"/>
    <x v="74"/>
    <x v="334"/>
    <x v="179"/>
    <x v="320"/>
    <x v="179"/>
    <x v="331"/>
    <x v="180"/>
    <x v="323"/>
    <x v="178"/>
    <x v="343"/>
    <x v="180"/>
    <x v="0"/>
    <x v="15"/>
  </r>
  <r>
    <x v="1"/>
    <x v="156"/>
    <x v="997"/>
    <x v="75"/>
    <x v="334"/>
    <x v="179"/>
    <x v="320"/>
    <x v="179"/>
    <x v="331"/>
    <x v="180"/>
    <x v="323"/>
    <x v="178"/>
    <x v="343"/>
    <x v="180"/>
    <x v="0"/>
    <x v="162"/>
  </r>
  <r>
    <x v="1"/>
    <x v="160"/>
    <x v="993"/>
    <x v="76"/>
    <x v="334"/>
    <x v="179"/>
    <x v="320"/>
    <x v="179"/>
    <x v="331"/>
    <x v="180"/>
    <x v="323"/>
    <x v="178"/>
    <x v="343"/>
    <x v="180"/>
    <x v="2"/>
    <x v="46"/>
  </r>
  <r>
    <x v="1"/>
    <x v="6"/>
    <x v="991"/>
    <x v="77"/>
    <x v="334"/>
    <x v="179"/>
    <x v="320"/>
    <x v="179"/>
    <x v="331"/>
    <x v="180"/>
    <x v="323"/>
    <x v="178"/>
    <x v="343"/>
    <x v="180"/>
    <x v="3"/>
    <x v="6"/>
  </r>
  <r>
    <x v="1"/>
    <x v="111"/>
    <x v="983"/>
    <x v="78"/>
    <x v="334"/>
    <x v="179"/>
    <x v="320"/>
    <x v="179"/>
    <x v="331"/>
    <x v="180"/>
    <x v="323"/>
    <x v="178"/>
    <x v="343"/>
    <x v="180"/>
    <x v="0"/>
    <x v="110"/>
  </r>
  <r>
    <x v="1"/>
    <x v="102"/>
    <x v="977"/>
    <x v="80"/>
    <x v="334"/>
    <x v="179"/>
    <x v="320"/>
    <x v="179"/>
    <x v="331"/>
    <x v="180"/>
    <x v="323"/>
    <x v="178"/>
    <x v="343"/>
    <x v="180"/>
    <x v="0"/>
    <x v="97"/>
  </r>
  <r>
    <x v="1"/>
    <x v="33"/>
    <x v="974"/>
    <x v="81"/>
    <x v="334"/>
    <x v="179"/>
    <x v="320"/>
    <x v="179"/>
    <x v="331"/>
    <x v="180"/>
    <x v="323"/>
    <x v="178"/>
    <x v="343"/>
    <x v="180"/>
    <x v="0"/>
    <x v="35"/>
  </r>
  <r>
    <x v="1"/>
    <x v="39"/>
    <x v="967"/>
    <x v="82"/>
    <x v="334"/>
    <x v="179"/>
    <x v="320"/>
    <x v="179"/>
    <x v="331"/>
    <x v="180"/>
    <x v="323"/>
    <x v="178"/>
    <x v="343"/>
    <x v="180"/>
    <x v="5"/>
    <x v="121"/>
  </r>
  <r>
    <x v="1"/>
    <x v="59"/>
    <x v="957"/>
    <x v="83"/>
    <x v="334"/>
    <x v="179"/>
    <x v="320"/>
    <x v="179"/>
    <x v="331"/>
    <x v="180"/>
    <x v="323"/>
    <x v="178"/>
    <x v="343"/>
    <x v="180"/>
    <x v="3"/>
    <x v="60"/>
  </r>
  <r>
    <x v="1"/>
    <x v="2"/>
    <x v="949"/>
    <x v="84"/>
    <x v="334"/>
    <x v="179"/>
    <x v="320"/>
    <x v="179"/>
    <x v="331"/>
    <x v="180"/>
    <x v="323"/>
    <x v="178"/>
    <x v="343"/>
    <x v="180"/>
    <x v="5"/>
    <x v="1"/>
  </r>
  <r>
    <x v="1"/>
    <x v="63"/>
    <x v="942"/>
    <x v="85"/>
    <x v="334"/>
    <x v="179"/>
    <x v="320"/>
    <x v="179"/>
    <x v="331"/>
    <x v="180"/>
    <x v="323"/>
    <x v="178"/>
    <x v="343"/>
    <x v="180"/>
    <x v="0"/>
    <x v="66"/>
  </r>
  <r>
    <x v="1"/>
    <x v="126"/>
    <x v="935"/>
    <x v="86"/>
    <x v="334"/>
    <x v="179"/>
    <x v="320"/>
    <x v="179"/>
    <x v="331"/>
    <x v="180"/>
    <x v="323"/>
    <x v="178"/>
    <x v="343"/>
    <x v="180"/>
    <x v="1"/>
    <x v="127"/>
  </r>
  <r>
    <x v="1"/>
    <x v="110"/>
    <x v="928"/>
    <x v="87"/>
    <x v="334"/>
    <x v="179"/>
    <x v="320"/>
    <x v="179"/>
    <x v="331"/>
    <x v="180"/>
    <x v="323"/>
    <x v="178"/>
    <x v="343"/>
    <x v="180"/>
    <x v="2"/>
    <x v="107"/>
  </r>
  <r>
    <x v="1"/>
    <x v="92"/>
    <x v="910"/>
    <x v="88"/>
    <x v="334"/>
    <x v="179"/>
    <x v="320"/>
    <x v="179"/>
    <x v="331"/>
    <x v="180"/>
    <x v="323"/>
    <x v="178"/>
    <x v="343"/>
    <x v="180"/>
    <x v="0"/>
    <x v="92"/>
  </r>
  <r>
    <x v="1"/>
    <x v="85"/>
    <x v="908"/>
    <x v="89"/>
    <x v="334"/>
    <x v="179"/>
    <x v="320"/>
    <x v="179"/>
    <x v="331"/>
    <x v="180"/>
    <x v="323"/>
    <x v="178"/>
    <x v="343"/>
    <x v="180"/>
    <x v="0"/>
    <x v="84"/>
  </r>
  <r>
    <x v="1"/>
    <x v="89"/>
    <x v="907"/>
    <x v="90"/>
    <x v="334"/>
    <x v="179"/>
    <x v="320"/>
    <x v="179"/>
    <x v="331"/>
    <x v="180"/>
    <x v="323"/>
    <x v="178"/>
    <x v="343"/>
    <x v="180"/>
    <x v="4"/>
    <x v="86"/>
  </r>
  <r>
    <x v="1"/>
    <x v="23"/>
    <x v="906"/>
    <x v="91"/>
    <x v="334"/>
    <x v="179"/>
    <x v="320"/>
    <x v="179"/>
    <x v="331"/>
    <x v="180"/>
    <x v="323"/>
    <x v="178"/>
    <x v="343"/>
    <x v="180"/>
    <x v="2"/>
    <x v="16"/>
  </r>
  <r>
    <x v="1"/>
    <x v="178"/>
    <x v="896"/>
    <x v="92"/>
    <x v="334"/>
    <x v="179"/>
    <x v="320"/>
    <x v="179"/>
    <x v="331"/>
    <x v="180"/>
    <x v="323"/>
    <x v="178"/>
    <x v="343"/>
    <x v="180"/>
    <x v="0"/>
    <x v="178"/>
  </r>
  <r>
    <x v="1"/>
    <x v="20"/>
    <x v="885"/>
    <x v="93"/>
    <x v="334"/>
    <x v="179"/>
    <x v="320"/>
    <x v="179"/>
    <x v="331"/>
    <x v="180"/>
    <x v="323"/>
    <x v="178"/>
    <x v="343"/>
    <x v="180"/>
    <x v="1"/>
    <x v="17"/>
  </r>
  <r>
    <x v="1"/>
    <x v="48"/>
    <x v="880"/>
    <x v="94"/>
    <x v="334"/>
    <x v="179"/>
    <x v="320"/>
    <x v="179"/>
    <x v="331"/>
    <x v="180"/>
    <x v="323"/>
    <x v="178"/>
    <x v="343"/>
    <x v="180"/>
    <x v="1"/>
    <x v="47"/>
  </r>
  <r>
    <x v="1"/>
    <x v="79"/>
    <x v="877"/>
    <x v="95"/>
    <x v="334"/>
    <x v="179"/>
    <x v="320"/>
    <x v="179"/>
    <x v="331"/>
    <x v="180"/>
    <x v="323"/>
    <x v="178"/>
    <x v="343"/>
    <x v="180"/>
    <x v="4"/>
    <x v="78"/>
  </r>
  <r>
    <x v="1"/>
    <x v="86"/>
    <x v="874"/>
    <x v="96"/>
    <x v="334"/>
    <x v="179"/>
    <x v="320"/>
    <x v="179"/>
    <x v="331"/>
    <x v="180"/>
    <x v="323"/>
    <x v="178"/>
    <x v="343"/>
    <x v="180"/>
    <x v="3"/>
    <x v="87"/>
  </r>
  <r>
    <x v="1"/>
    <x v="57"/>
    <x v="871"/>
    <x v="97"/>
    <x v="334"/>
    <x v="179"/>
    <x v="320"/>
    <x v="179"/>
    <x v="331"/>
    <x v="180"/>
    <x v="323"/>
    <x v="178"/>
    <x v="343"/>
    <x v="180"/>
    <x v="0"/>
    <x v="58"/>
  </r>
  <r>
    <x v="1"/>
    <x v="65"/>
    <x v="870"/>
    <x v="98"/>
    <x v="334"/>
    <x v="179"/>
    <x v="320"/>
    <x v="179"/>
    <x v="331"/>
    <x v="180"/>
    <x v="323"/>
    <x v="178"/>
    <x v="343"/>
    <x v="180"/>
    <x v="5"/>
    <x v="63"/>
  </r>
  <r>
    <x v="1"/>
    <x v="15"/>
    <x v="867"/>
    <x v="99"/>
    <x v="334"/>
    <x v="179"/>
    <x v="320"/>
    <x v="179"/>
    <x v="331"/>
    <x v="180"/>
    <x v="323"/>
    <x v="178"/>
    <x v="343"/>
    <x v="180"/>
    <x v="5"/>
    <x v="22"/>
  </r>
  <r>
    <x v="1"/>
    <x v="30"/>
    <x v="858"/>
    <x v="100"/>
    <x v="334"/>
    <x v="179"/>
    <x v="320"/>
    <x v="179"/>
    <x v="331"/>
    <x v="180"/>
    <x v="323"/>
    <x v="178"/>
    <x v="343"/>
    <x v="180"/>
    <x v="0"/>
    <x v="37"/>
  </r>
  <r>
    <x v="1"/>
    <x v="61"/>
    <x v="855"/>
    <x v="101"/>
    <x v="334"/>
    <x v="179"/>
    <x v="320"/>
    <x v="179"/>
    <x v="331"/>
    <x v="180"/>
    <x v="323"/>
    <x v="178"/>
    <x v="343"/>
    <x v="180"/>
    <x v="0"/>
    <x v="65"/>
  </r>
  <r>
    <x v="1"/>
    <x v="153"/>
    <x v="854"/>
    <x v="102"/>
    <x v="334"/>
    <x v="179"/>
    <x v="320"/>
    <x v="179"/>
    <x v="331"/>
    <x v="180"/>
    <x v="323"/>
    <x v="178"/>
    <x v="343"/>
    <x v="180"/>
    <x v="0"/>
    <x v="142"/>
  </r>
  <r>
    <x v="1"/>
    <x v="127"/>
    <x v="852"/>
    <x v="103"/>
    <x v="334"/>
    <x v="179"/>
    <x v="320"/>
    <x v="179"/>
    <x v="331"/>
    <x v="180"/>
    <x v="323"/>
    <x v="178"/>
    <x v="343"/>
    <x v="180"/>
    <x v="1"/>
    <x v="130"/>
  </r>
  <r>
    <x v="1"/>
    <x v="133"/>
    <x v="847"/>
    <x v="104"/>
    <x v="334"/>
    <x v="179"/>
    <x v="320"/>
    <x v="179"/>
    <x v="331"/>
    <x v="180"/>
    <x v="323"/>
    <x v="178"/>
    <x v="343"/>
    <x v="180"/>
    <x v="1"/>
    <x v="129"/>
  </r>
  <r>
    <x v="1"/>
    <x v="91"/>
    <x v="843"/>
    <x v="105"/>
    <x v="334"/>
    <x v="179"/>
    <x v="320"/>
    <x v="179"/>
    <x v="331"/>
    <x v="180"/>
    <x v="323"/>
    <x v="178"/>
    <x v="343"/>
    <x v="180"/>
    <x v="4"/>
    <x v="90"/>
  </r>
  <r>
    <x v="1"/>
    <x v="55"/>
    <x v="813"/>
    <x v="106"/>
    <x v="334"/>
    <x v="179"/>
    <x v="320"/>
    <x v="179"/>
    <x v="331"/>
    <x v="180"/>
    <x v="323"/>
    <x v="178"/>
    <x v="343"/>
    <x v="180"/>
    <x v="2"/>
    <x v="55"/>
  </r>
  <r>
    <x v="1"/>
    <x v="103"/>
    <x v="787"/>
    <x v="107"/>
    <x v="334"/>
    <x v="179"/>
    <x v="320"/>
    <x v="179"/>
    <x v="331"/>
    <x v="180"/>
    <x v="323"/>
    <x v="178"/>
    <x v="343"/>
    <x v="180"/>
    <x v="2"/>
    <x v="100"/>
  </r>
  <r>
    <x v="1"/>
    <x v="25"/>
    <x v="785"/>
    <x v="108"/>
    <x v="334"/>
    <x v="179"/>
    <x v="320"/>
    <x v="179"/>
    <x v="331"/>
    <x v="180"/>
    <x v="323"/>
    <x v="178"/>
    <x v="343"/>
    <x v="180"/>
    <x v="0"/>
    <x v="29"/>
  </r>
  <r>
    <x v="1"/>
    <x v="167"/>
    <x v="780"/>
    <x v="109"/>
    <x v="334"/>
    <x v="179"/>
    <x v="320"/>
    <x v="179"/>
    <x v="331"/>
    <x v="180"/>
    <x v="323"/>
    <x v="178"/>
    <x v="343"/>
    <x v="180"/>
    <x v="0"/>
    <x v="168"/>
  </r>
  <r>
    <x v="1"/>
    <x v="21"/>
    <x v="757"/>
    <x v="110"/>
    <x v="334"/>
    <x v="179"/>
    <x v="320"/>
    <x v="179"/>
    <x v="331"/>
    <x v="180"/>
    <x v="323"/>
    <x v="178"/>
    <x v="343"/>
    <x v="180"/>
    <x v="1"/>
    <x v="20"/>
  </r>
  <r>
    <x v="1"/>
    <x v="118"/>
    <x v="749"/>
    <x v="111"/>
    <x v="334"/>
    <x v="179"/>
    <x v="320"/>
    <x v="179"/>
    <x v="331"/>
    <x v="180"/>
    <x v="323"/>
    <x v="178"/>
    <x v="343"/>
    <x v="180"/>
    <x v="0"/>
    <x v="118"/>
  </r>
  <r>
    <x v="1"/>
    <x v="135"/>
    <x v="746"/>
    <x v="112"/>
    <x v="334"/>
    <x v="179"/>
    <x v="320"/>
    <x v="179"/>
    <x v="331"/>
    <x v="180"/>
    <x v="323"/>
    <x v="178"/>
    <x v="343"/>
    <x v="180"/>
    <x v="4"/>
    <x v="134"/>
  </r>
  <r>
    <x v="1"/>
    <x v="109"/>
    <x v="734"/>
    <x v="113"/>
    <x v="334"/>
    <x v="179"/>
    <x v="320"/>
    <x v="179"/>
    <x v="331"/>
    <x v="180"/>
    <x v="323"/>
    <x v="178"/>
    <x v="343"/>
    <x v="180"/>
    <x v="5"/>
    <x v="108"/>
  </r>
  <r>
    <x v="1"/>
    <x v="158"/>
    <x v="732"/>
    <x v="114"/>
    <x v="334"/>
    <x v="179"/>
    <x v="320"/>
    <x v="179"/>
    <x v="331"/>
    <x v="180"/>
    <x v="323"/>
    <x v="178"/>
    <x v="343"/>
    <x v="180"/>
    <x v="3"/>
    <x v="159"/>
  </r>
  <r>
    <x v="1"/>
    <x v="172"/>
    <x v="718"/>
    <x v="115"/>
    <x v="334"/>
    <x v="179"/>
    <x v="320"/>
    <x v="179"/>
    <x v="331"/>
    <x v="180"/>
    <x v="323"/>
    <x v="178"/>
    <x v="343"/>
    <x v="180"/>
    <x v="1"/>
    <x v="175"/>
  </r>
  <r>
    <x v="1"/>
    <x v="22"/>
    <x v="713"/>
    <x v="116"/>
    <x v="334"/>
    <x v="179"/>
    <x v="320"/>
    <x v="179"/>
    <x v="331"/>
    <x v="180"/>
    <x v="323"/>
    <x v="178"/>
    <x v="343"/>
    <x v="180"/>
    <x v="2"/>
    <x v="21"/>
  </r>
  <r>
    <x v="1"/>
    <x v="4"/>
    <x v="698"/>
    <x v="117"/>
    <x v="334"/>
    <x v="179"/>
    <x v="320"/>
    <x v="179"/>
    <x v="331"/>
    <x v="180"/>
    <x v="323"/>
    <x v="178"/>
    <x v="343"/>
    <x v="180"/>
    <x v="4"/>
    <x v="170"/>
  </r>
  <r>
    <x v="1"/>
    <x v="147"/>
    <x v="696"/>
    <x v="118"/>
    <x v="334"/>
    <x v="179"/>
    <x v="320"/>
    <x v="179"/>
    <x v="331"/>
    <x v="180"/>
    <x v="323"/>
    <x v="178"/>
    <x v="343"/>
    <x v="180"/>
    <x v="0"/>
    <x v="150"/>
  </r>
  <r>
    <x v="1"/>
    <x v="122"/>
    <x v="692"/>
    <x v="119"/>
    <x v="334"/>
    <x v="179"/>
    <x v="320"/>
    <x v="179"/>
    <x v="331"/>
    <x v="180"/>
    <x v="323"/>
    <x v="178"/>
    <x v="343"/>
    <x v="180"/>
    <x v="2"/>
    <x v="113"/>
  </r>
  <r>
    <x v="1"/>
    <x v="47"/>
    <x v="687"/>
    <x v="120"/>
    <x v="334"/>
    <x v="179"/>
    <x v="320"/>
    <x v="179"/>
    <x v="331"/>
    <x v="180"/>
    <x v="323"/>
    <x v="178"/>
    <x v="343"/>
    <x v="180"/>
    <x v="4"/>
    <x v="2"/>
  </r>
  <r>
    <x v="1"/>
    <x v="106"/>
    <x v="685"/>
    <x v="121"/>
    <x v="334"/>
    <x v="179"/>
    <x v="320"/>
    <x v="179"/>
    <x v="331"/>
    <x v="180"/>
    <x v="323"/>
    <x v="178"/>
    <x v="343"/>
    <x v="180"/>
    <x v="0"/>
    <x v="101"/>
  </r>
  <r>
    <x v="1"/>
    <x v="105"/>
    <x v="682"/>
    <x v="122"/>
    <x v="334"/>
    <x v="179"/>
    <x v="320"/>
    <x v="179"/>
    <x v="331"/>
    <x v="180"/>
    <x v="323"/>
    <x v="178"/>
    <x v="343"/>
    <x v="180"/>
    <x v="5"/>
    <x v="120"/>
  </r>
  <r>
    <x v="1"/>
    <x v="1"/>
    <x v="680"/>
    <x v="123"/>
    <x v="334"/>
    <x v="179"/>
    <x v="320"/>
    <x v="179"/>
    <x v="331"/>
    <x v="180"/>
    <x v="323"/>
    <x v="178"/>
    <x v="343"/>
    <x v="180"/>
    <x v="0"/>
    <x v="4"/>
  </r>
  <r>
    <x v="1"/>
    <x v="66"/>
    <x v="676"/>
    <x v="124"/>
    <x v="334"/>
    <x v="179"/>
    <x v="320"/>
    <x v="179"/>
    <x v="331"/>
    <x v="180"/>
    <x v="323"/>
    <x v="178"/>
    <x v="343"/>
    <x v="180"/>
    <x v="1"/>
    <x v="64"/>
  </r>
  <r>
    <x v="1"/>
    <x v="34"/>
    <x v="674"/>
    <x v="125"/>
    <x v="334"/>
    <x v="179"/>
    <x v="320"/>
    <x v="179"/>
    <x v="331"/>
    <x v="180"/>
    <x v="323"/>
    <x v="178"/>
    <x v="343"/>
    <x v="180"/>
    <x v="1"/>
    <x v="33"/>
  </r>
  <r>
    <x v="1"/>
    <x v="168"/>
    <x v="665"/>
    <x v="126"/>
    <x v="334"/>
    <x v="179"/>
    <x v="320"/>
    <x v="179"/>
    <x v="331"/>
    <x v="180"/>
    <x v="323"/>
    <x v="178"/>
    <x v="343"/>
    <x v="180"/>
    <x v="3"/>
    <x v="169"/>
  </r>
  <r>
    <x v="1"/>
    <x v="0"/>
    <x v="660"/>
    <x v="127"/>
    <x v="334"/>
    <x v="179"/>
    <x v="320"/>
    <x v="179"/>
    <x v="331"/>
    <x v="180"/>
    <x v="323"/>
    <x v="178"/>
    <x v="343"/>
    <x v="180"/>
    <x v="2"/>
    <x v="0"/>
  </r>
  <r>
    <x v="1"/>
    <x v="69"/>
    <x v="659"/>
    <x v="128"/>
    <x v="334"/>
    <x v="179"/>
    <x v="320"/>
    <x v="179"/>
    <x v="331"/>
    <x v="180"/>
    <x v="323"/>
    <x v="178"/>
    <x v="343"/>
    <x v="180"/>
    <x v="1"/>
    <x v="69"/>
  </r>
  <r>
    <x v="1"/>
    <x v="157"/>
    <x v="639"/>
    <x v="129"/>
    <x v="334"/>
    <x v="179"/>
    <x v="320"/>
    <x v="179"/>
    <x v="331"/>
    <x v="180"/>
    <x v="323"/>
    <x v="178"/>
    <x v="343"/>
    <x v="180"/>
    <x v="2"/>
    <x v="161"/>
  </r>
  <r>
    <x v="1"/>
    <x v="31"/>
    <x v="633"/>
    <x v="130"/>
    <x v="334"/>
    <x v="179"/>
    <x v="320"/>
    <x v="179"/>
    <x v="331"/>
    <x v="180"/>
    <x v="323"/>
    <x v="178"/>
    <x v="343"/>
    <x v="180"/>
    <x v="0"/>
    <x v="27"/>
  </r>
  <r>
    <x v="1"/>
    <x v="73"/>
    <x v="632"/>
    <x v="131"/>
    <x v="334"/>
    <x v="179"/>
    <x v="320"/>
    <x v="179"/>
    <x v="331"/>
    <x v="180"/>
    <x v="323"/>
    <x v="178"/>
    <x v="343"/>
    <x v="180"/>
    <x v="2"/>
    <x v="74"/>
  </r>
  <r>
    <x v="1"/>
    <x v="163"/>
    <x v="618"/>
    <x v="132"/>
    <x v="334"/>
    <x v="179"/>
    <x v="320"/>
    <x v="179"/>
    <x v="331"/>
    <x v="180"/>
    <x v="323"/>
    <x v="178"/>
    <x v="343"/>
    <x v="180"/>
    <x v="4"/>
    <x v="165"/>
  </r>
  <r>
    <x v="1"/>
    <x v="124"/>
    <x v="616"/>
    <x v="133"/>
    <x v="334"/>
    <x v="179"/>
    <x v="320"/>
    <x v="179"/>
    <x v="331"/>
    <x v="180"/>
    <x v="323"/>
    <x v="178"/>
    <x v="343"/>
    <x v="180"/>
    <x v="4"/>
    <x v="124"/>
  </r>
  <r>
    <x v="1"/>
    <x v="179"/>
    <x v="611"/>
    <x v="134"/>
    <x v="334"/>
    <x v="179"/>
    <x v="320"/>
    <x v="179"/>
    <x v="331"/>
    <x v="180"/>
    <x v="323"/>
    <x v="178"/>
    <x v="343"/>
    <x v="180"/>
    <x v="0"/>
    <x v="179"/>
  </r>
  <r>
    <x v="1"/>
    <x v="100"/>
    <x v="594"/>
    <x v="135"/>
    <x v="334"/>
    <x v="179"/>
    <x v="320"/>
    <x v="179"/>
    <x v="331"/>
    <x v="180"/>
    <x v="323"/>
    <x v="178"/>
    <x v="343"/>
    <x v="180"/>
    <x v="4"/>
    <x v="109"/>
  </r>
  <r>
    <x v="1"/>
    <x v="93"/>
    <x v="592"/>
    <x v="136"/>
    <x v="334"/>
    <x v="179"/>
    <x v="320"/>
    <x v="179"/>
    <x v="331"/>
    <x v="180"/>
    <x v="323"/>
    <x v="178"/>
    <x v="343"/>
    <x v="180"/>
    <x v="4"/>
    <x v="93"/>
  </r>
  <r>
    <x v="1"/>
    <x v="134"/>
    <x v="586"/>
    <x v="137"/>
    <x v="334"/>
    <x v="179"/>
    <x v="320"/>
    <x v="179"/>
    <x v="331"/>
    <x v="180"/>
    <x v="323"/>
    <x v="178"/>
    <x v="343"/>
    <x v="180"/>
    <x v="4"/>
    <x v="126"/>
  </r>
  <r>
    <x v="1"/>
    <x v="155"/>
    <x v="580"/>
    <x v="138"/>
    <x v="334"/>
    <x v="179"/>
    <x v="320"/>
    <x v="179"/>
    <x v="331"/>
    <x v="180"/>
    <x v="323"/>
    <x v="178"/>
    <x v="343"/>
    <x v="180"/>
    <x v="0"/>
    <x v="30"/>
  </r>
  <r>
    <x v="1"/>
    <x v="74"/>
    <x v="577"/>
    <x v="139"/>
    <x v="334"/>
    <x v="179"/>
    <x v="320"/>
    <x v="179"/>
    <x v="331"/>
    <x v="180"/>
    <x v="323"/>
    <x v="178"/>
    <x v="343"/>
    <x v="180"/>
    <x v="2"/>
    <x v="73"/>
  </r>
  <r>
    <x v="1"/>
    <x v="82"/>
    <x v="574"/>
    <x v="140"/>
    <x v="334"/>
    <x v="179"/>
    <x v="320"/>
    <x v="179"/>
    <x v="331"/>
    <x v="180"/>
    <x v="323"/>
    <x v="178"/>
    <x v="343"/>
    <x v="180"/>
    <x v="4"/>
    <x v="82"/>
  </r>
  <r>
    <x v="1"/>
    <x v="10"/>
    <x v="569"/>
    <x v="141"/>
    <x v="334"/>
    <x v="179"/>
    <x v="320"/>
    <x v="179"/>
    <x v="331"/>
    <x v="180"/>
    <x v="323"/>
    <x v="178"/>
    <x v="343"/>
    <x v="180"/>
    <x v="0"/>
    <x v="24"/>
  </r>
  <r>
    <x v="1"/>
    <x v="53"/>
    <x v="566"/>
    <x v="142"/>
    <x v="334"/>
    <x v="179"/>
    <x v="320"/>
    <x v="179"/>
    <x v="331"/>
    <x v="180"/>
    <x v="323"/>
    <x v="178"/>
    <x v="343"/>
    <x v="180"/>
    <x v="0"/>
    <x v="54"/>
  </r>
  <r>
    <x v="1"/>
    <x v="87"/>
    <x v="552"/>
    <x v="143"/>
    <x v="334"/>
    <x v="179"/>
    <x v="320"/>
    <x v="179"/>
    <x v="331"/>
    <x v="180"/>
    <x v="323"/>
    <x v="178"/>
    <x v="343"/>
    <x v="180"/>
    <x v="2"/>
    <x v="26"/>
  </r>
  <r>
    <x v="1"/>
    <x v="108"/>
    <x v="540"/>
    <x v="144"/>
    <x v="334"/>
    <x v="179"/>
    <x v="320"/>
    <x v="179"/>
    <x v="331"/>
    <x v="180"/>
    <x v="323"/>
    <x v="178"/>
    <x v="343"/>
    <x v="180"/>
    <x v="2"/>
    <x v="111"/>
  </r>
  <r>
    <x v="1"/>
    <x v="14"/>
    <x v="510"/>
    <x v="145"/>
    <x v="334"/>
    <x v="179"/>
    <x v="320"/>
    <x v="179"/>
    <x v="331"/>
    <x v="180"/>
    <x v="323"/>
    <x v="178"/>
    <x v="343"/>
    <x v="180"/>
    <x v="2"/>
    <x v="11"/>
  </r>
  <r>
    <x v="1"/>
    <x v="115"/>
    <x v="504"/>
    <x v="146"/>
    <x v="334"/>
    <x v="179"/>
    <x v="320"/>
    <x v="179"/>
    <x v="331"/>
    <x v="180"/>
    <x v="323"/>
    <x v="178"/>
    <x v="343"/>
    <x v="180"/>
    <x v="2"/>
    <x v="99"/>
  </r>
  <r>
    <x v="1"/>
    <x v="137"/>
    <x v="503"/>
    <x v="147"/>
    <x v="334"/>
    <x v="179"/>
    <x v="320"/>
    <x v="179"/>
    <x v="331"/>
    <x v="180"/>
    <x v="323"/>
    <x v="178"/>
    <x v="343"/>
    <x v="180"/>
    <x v="3"/>
    <x v="136"/>
  </r>
  <r>
    <x v="1"/>
    <x v="128"/>
    <x v="471"/>
    <x v="148"/>
    <x v="334"/>
    <x v="179"/>
    <x v="320"/>
    <x v="179"/>
    <x v="331"/>
    <x v="180"/>
    <x v="323"/>
    <x v="178"/>
    <x v="343"/>
    <x v="180"/>
    <x v="2"/>
    <x v="131"/>
  </r>
  <r>
    <x v="1"/>
    <x v="142"/>
    <x v="453"/>
    <x v="149"/>
    <x v="334"/>
    <x v="179"/>
    <x v="320"/>
    <x v="179"/>
    <x v="331"/>
    <x v="180"/>
    <x v="323"/>
    <x v="178"/>
    <x v="343"/>
    <x v="180"/>
    <x v="2"/>
    <x v="144"/>
  </r>
  <r>
    <x v="1"/>
    <x v="32"/>
    <x v="444"/>
    <x v="150"/>
    <x v="334"/>
    <x v="179"/>
    <x v="320"/>
    <x v="179"/>
    <x v="331"/>
    <x v="180"/>
    <x v="323"/>
    <x v="178"/>
    <x v="343"/>
    <x v="180"/>
    <x v="0"/>
    <x v="45"/>
  </r>
  <r>
    <x v="1"/>
    <x v="104"/>
    <x v="429"/>
    <x v="151"/>
    <x v="334"/>
    <x v="179"/>
    <x v="320"/>
    <x v="179"/>
    <x v="331"/>
    <x v="180"/>
    <x v="323"/>
    <x v="178"/>
    <x v="343"/>
    <x v="180"/>
    <x v="1"/>
    <x v="105"/>
  </r>
  <r>
    <x v="1"/>
    <x v="77"/>
    <x v="420"/>
    <x v="152"/>
    <x v="334"/>
    <x v="179"/>
    <x v="320"/>
    <x v="179"/>
    <x v="331"/>
    <x v="180"/>
    <x v="323"/>
    <x v="178"/>
    <x v="343"/>
    <x v="180"/>
    <x v="4"/>
    <x v="76"/>
  </r>
  <r>
    <x v="1"/>
    <x v="164"/>
    <x v="408"/>
    <x v="153"/>
    <x v="334"/>
    <x v="179"/>
    <x v="320"/>
    <x v="179"/>
    <x v="331"/>
    <x v="180"/>
    <x v="323"/>
    <x v="178"/>
    <x v="343"/>
    <x v="180"/>
    <x v="3"/>
    <x v="166"/>
  </r>
  <r>
    <x v="1"/>
    <x v="62"/>
    <x v="399"/>
    <x v="154"/>
    <x v="334"/>
    <x v="179"/>
    <x v="320"/>
    <x v="179"/>
    <x v="331"/>
    <x v="180"/>
    <x v="323"/>
    <x v="178"/>
    <x v="343"/>
    <x v="180"/>
    <x v="0"/>
    <x v="59"/>
  </r>
  <r>
    <x v="1"/>
    <x v="152"/>
    <x v="393"/>
    <x v="155"/>
    <x v="334"/>
    <x v="179"/>
    <x v="320"/>
    <x v="179"/>
    <x v="331"/>
    <x v="180"/>
    <x v="323"/>
    <x v="178"/>
    <x v="343"/>
    <x v="180"/>
    <x v="0"/>
    <x v="53"/>
  </r>
  <r>
    <x v="1"/>
    <x v="18"/>
    <x v="376"/>
    <x v="156"/>
    <x v="334"/>
    <x v="179"/>
    <x v="320"/>
    <x v="179"/>
    <x v="331"/>
    <x v="180"/>
    <x v="323"/>
    <x v="178"/>
    <x v="343"/>
    <x v="180"/>
    <x v="3"/>
    <x v="12"/>
  </r>
  <r>
    <x v="1"/>
    <x v="125"/>
    <x v="314"/>
    <x v="157"/>
    <x v="334"/>
    <x v="179"/>
    <x v="320"/>
    <x v="179"/>
    <x v="331"/>
    <x v="180"/>
    <x v="323"/>
    <x v="178"/>
    <x v="343"/>
    <x v="180"/>
    <x v="2"/>
    <x v="125"/>
  </r>
  <r>
    <x v="1"/>
    <x v="49"/>
    <x v="304"/>
    <x v="158"/>
    <x v="334"/>
    <x v="179"/>
    <x v="320"/>
    <x v="179"/>
    <x v="331"/>
    <x v="180"/>
    <x v="323"/>
    <x v="178"/>
    <x v="343"/>
    <x v="180"/>
    <x v="4"/>
    <x v="48"/>
  </r>
  <r>
    <x v="1"/>
    <x v="9"/>
    <x v="290"/>
    <x v="159"/>
    <x v="334"/>
    <x v="179"/>
    <x v="320"/>
    <x v="179"/>
    <x v="331"/>
    <x v="180"/>
    <x v="323"/>
    <x v="178"/>
    <x v="343"/>
    <x v="180"/>
    <x v="3"/>
    <x v="9"/>
  </r>
  <r>
    <x v="1"/>
    <x v="84"/>
    <x v="250"/>
    <x v="160"/>
    <x v="334"/>
    <x v="179"/>
    <x v="320"/>
    <x v="179"/>
    <x v="331"/>
    <x v="180"/>
    <x v="323"/>
    <x v="178"/>
    <x v="343"/>
    <x v="180"/>
    <x v="3"/>
    <x v="83"/>
  </r>
  <r>
    <x v="1"/>
    <x v="138"/>
    <x v="218"/>
    <x v="161"/>
    <x v="334"/>
    <x v="179"/>
    <x v="320"/>
    <x v="179"/>
    <x v="331"/>
    <x v="180"/>
    <x v="323"/>
    <x v="178"/>
    <x v="343"/>
    <x v="180"/>
    <x v="0"/>
    <x v="137"/>
  </r>
  <r>
    <x v="1"/>
    <x v="16"/>
    <x v="200"/>
    <x v="162"/>
    <x v="334"/>
    <x v="179"/>
    <x v="320"/>
    <x v="179"/>
    <x v="331"/>
    <x v="180"/>
    <x v="323"/>
    <x v="178"/>
    <x v="343"/>
    <x v="180"/>
    <x v="4"/>
    <x v="10"/>
  </r>
  <r>
    <x v="1"/>
    <x v="139"/>
    <x v="199"/>
    <x v="163"/>
    <x v="334"/>
    <x v="179"/>
    <x v="320"/>
    <x v="179"/>
    <x v="331"/>
    <x v="180"/>
    <x v="323"/>
    <x v="178"/>
    <x v="343"/>
    <x v="180"/>
    <x v="4"/>
    <x v="139"/>
  </r>
  <r>
    <x v="1"/>
    <x v="95"/>
    <x v="188"/>
    <x v="164"/>
    <x v="334"/>
    <x v="179"/>
    <x v="320"/>
    <x v="179"/>
    <x v="331"/>
    <x v="180"/>
    <x v="323"/>
    <x v="178"/>
    <x v="343"/>
    <x v="180"/>
    <x v="2"/>
    <x v="152"/>
  </r>
  <r>
    <x v="1"/>
    <x v="171"/>
    <x v="169"/>
    <x v="165"/>
    <x v="334"/>
    <x v="179"/>
    <x v="320"/>
    <x v="179"/>
    <x v="331"/>
    <x v="180"/>
    <x v="323"/>
    <x v="178"/>
    <x v="343"/>
    <x v="180"/>
    <x v="3"/>
    <x v="174"/>
  </r>
  <r>
    <x v="1"/>
    <x v="176"/>
    <x v="112"/>
    <x v="166"/>
    <x v="334"/>
    <x v="179"/>
    <x v="320"/>
    <x v="179"/>
    <x v="331"/>
    <x v="180"/>
    <x v="323"/>
    <x v="178"/>
    <x v="343"/>
    <x v="180"/>
    <x v="4"/>
    <x v="177"/>
  </r>
  <r>
    <x v="1"/>
    <x v="64"/>
    <x v="108"/>
    <x v="167"/>
    <x v="334"/>
    <x v="179"/>
    <x v="320"/>
    <x v="179"/>
    <x v="331"/>
    <x v="180"/>
    <x v="323"/>
    <x v="178"/>
    <x v="343"/>
    <x v="180"/>
    <x v="0"/>
    <x v="50"/>
  </r>
  <r>
    <x v="1"/>
    <x v="44"/>
    <x v="98"/>
    <x v="168"/>
    <x v="334"/>
    <x v="179"/>
    <x v="320"/>
    <x v="179"/>
    <x v="331"/>
    <x v="180"/>
    <x v="323"/>
    <x v="178"/>
    <x v="343"/>
    <x v="180"/>
    <x v="0"/>
    <x v="43"/>
  </r>
  <r>
    <x v="1"/>
    <x v="40"/>
    <x v="91"/>
    <x v="169"/>
    <x v="334"/>
    <x v="179"/>
    <x v="320"/>
    <x v="179"/>
    <x v="331"/>
    <x v="180"/>
    <x v="323"/>
    <x v="178"/>
    <x v="343"/>
    <x v="180"/>
    <x v="1"/>
    <x v="39"/>
  </r>
  <r>
    <x v="1"/>
    <x v="90"/>
    <x v="85"/>
    <x v="170"/>
    <x v="334"/>
    <x v="179"/>
    <x v="320"/>
    <x v="179"/>
    <x v="331"/>
    <x v="180"/>
    <x v="323"/>
    <x v="178"/>
    <x v="343"/>
    <x v="180"/>
    <x v="2"/>
    <x v="88"/>
  </r>
  <r>
    <x v="1"/>
    <x v="140"/>
    <x v="76"/>
    <x v="171"/>
    <x v="334"/>
    <x v="179"/>
    <x v="320"/>
    <x v="179"/>
    <x v="331"/>
    <x v="180"/>
    <x v="323"/>
    <x v="178"/>
    <x v="343"/>
    <x v="180"/>
    <x v="0"/>
    <x v="153"/>
  </r>
  <r>
    <x v="1"/>
    <x v="76"/>
    <x v="74"/>
    <x v="172"/>
    <x v="334"/>
    <x v="179"/>
    <x v="320"/>
    <x v="179"/>
    <x v="331"/>
    <x v="180"/>
    <x v="323"/>
    <x v="178"/>
    <x v="343"/>
    <x v="180"/>
    <x v="4"/>
    <x v="75"/>
  </r>
  <r>
    <x v="1"/>
    <x v="173"/>
    <x v="70"/>
    <x v="173"/>
    <x v="334"/>
    <x v="179"/>
    <x v="320"/>
    <x v="179"/>
    <x v="331"/>
    <x v="180"/>
    <x v="323"/>
    <x v="178"/>
    <x v="343"/>
    <x v="180"/>
    <x v="2"/>
    <x v="176"/>
  </r>
  <r>
    <x v="1"/>
    <x v="29"/>
    <x v="62"/>
    <x v="174"/>
    <x v="334"/>
    <x v="179"/>
    <x v="320"/>
    <x v="179"/>
    <x v="331"/>
    <x v="180"/>
    <x v="323"/>
    <x v="178"/>
    <x v="343"/>
    <x v="180"/>
    <x v="2"/>
    <x v="32"/>
  </r>
  <r>
    <x v="1"/>
    <x v="145"/>
    <x v="60"/>
    <x v="175"/>
    <x v="334"/>
    <x v="179"/>
    <x v="320"/>
    <x v="179"/>
    <x v="331"/>
    <x v="180"/>
    <x v="323"/>
    <x v="178"/>
    <x v="343"/>
    <x v="180"/>
    <x v="0"/>
    <x v="147"/>
  </r>
  <r>
    <x v="1"/>
    <x v="154"/>
    <x v="40"/>
    <x v="176"/>
    <x v="334"/>
    <x v="179"/>
    <x v="320"/>
    <x v="179"/>
    <x v="331"/>
    <x v="180"/>
    <x v="323"/>
    <x v="178"/>
    <x v="343"/>
    <x v="180"/>
    <x v="4"/>
    <x v="157"/>
  </r>
  <r>
    <x v="1"/>
    <x v="159"/>
    <x v="24"/>
    <x v="177"/>
    <x v="334"/>
    <x v="179"/>
    <x v="320"/>
    <x v="179"/>
    <x v="331"/>
    <x v="180"/>
    <x v="323"/>
    <x v="178"/>
    <x v="343"/>
    <x v="180"/>
    <x v="3"/>
    <x v="167"/>
  </r>
  <r>
    <x v="1"/>
    <x v="131"/>
    <x v="17"/>
    <x v="178"/>
    <x v="334"/>
    <x v="179"/>
    <x v="320"/>
    <x v="179"/>
    <x v="331"/>
    <x v="180"/>
    <x v="323"/>
    <x v="178"/>
    <x v="343"/>
    <x v="180"/>
    <x v="2"/>
    <x v="119"/>
  </r>
  <r>
    <x v="1"/>
    <x v="50"/>
    <x v="6"/>
    <x v="179"/>
    <x v="334"/>
    <x v="179"/>
    <x v="320"/>
    <x v="179"/>
    <x v="331"/>
    <x v="180"/>
    <x v="323"/>
    <x v="178"/>
    <x v="343"/>
    <x v="180"/>
    <x v="0"/>
    <x v="51"/>
  </r>
  <r>
    <x v="0"/>
    <x v="54"/>
    <x v="1600"/>
    <x v="0"/>
    <x v="334"/>
    <x v="179"/>
    <x v="320"/>
    <x v="179"/>
    <x v="331"/>
    <x v="180"/>
    <x v="323"/>
    <x v="178"/>
    <x v="343"/>
    <x v="180"/>
    <x v="5"/>
    <x v="56"/>
  </r>
  <r>
    <x v="0"/>
    <x v="120"/>
    <x v="1597"/>
    <x v="1"/>
    <x v="334"/>
    <x v="179"/>
    <x v="320"/>
    <x v="179"/>
    <x v="331"/>
    <x v="180"/>
    <x v="323"/>
    <x v="178"/>
    <x v="343"/>
    <x v="180"/>
    <x v="5"/>
    <x v="114"/>
  </r>
  <r>
    <x v="0"/>
    <x v="121"/>
    <x v="1596"/>
    <x v="2"/>
    <x v="334"/>
    <x v="179"/>
    <x v="320"/>
    <x v="179"/>
    <x v="331"/>
    <x v="180"/>
    <x v="323"/>
    <x v="178"/>
    <x v="343"/>
    <x v="180"/>
    <x v="5"/>
    <x v="122"/>
  </r>
  <r>
    <x v="0"/>
    <x v="98"/>
    <x v="1595"/>
    <x v="3"/>
    <x v="334"/>
    <x v="179"/>
    <x v="320"/>
    <x v="179"/>
    <x v="331"/>
    <x v="180"/>
    <x v="323"/>
    <x v="178"/>
    <x v="343"/>
    <x v="180"/>
    <x v="5"/>
    <x v="96"/>
  </r>
  <r>
    <x v="0"/>
    <x v="3"/>
    <x v="1592"/>
    <x v="4"/>
    <x v="334"/>
    <x v="179"/>
    <x v="320"/>
    <x v="179"/>
    <x v="331"/>
    <x v="180"/>
    <x v="323"/>
    <x v="178"/>
    <x v="343"/>
    <x v="180"/>
    <x v="5"/>
    <x v="3"/>
  </r>
  <r>
    <x v="0"/>
    <x v="45"/>
    <x v="1589"/>
    <x v="5"/>
    <x v="334"/>
    <x v="179"/>
    <x v="320"/>
    <x v="179"/>
    <x v="331"/>
    <x v="180"/>
    <x v="323"/>
    <x v="178"/>
    <x v="343"/>
    <x v="180"/>
    <x v="5"/>
    <x v="42"/>
  </r>
  <r>
    <x v="0"/>
    <x v="94"/>
    <x v="1587"/>
    <x v="6"/>
    <x v="334"/>
    <x v="179"/>
    <x v="320"/>
    <x v="179"/>
    <x v="331"/>
    <x v="180"/>
    <x v="323"/>
    <x v="178"/>
    <x v="343"/>
    <x v="180"/>
    <x v="5"/>
    <x v="94"/>
  </r>
  <r>
    <x v="0"/>
    <x v="123"/>
    <x v="1573"/>
    <x v="7"/>
    <x v="334"/>
    <x v="179"/>
    <x v="320"/>
    <x v="179"/>
    <x v="331"/>
    <x v="180"/>
    <x v="323"/>
    <x v="178"/>
    <x v="343"/>
    <x v="180"/>
    <x v="2"/>
    <x v="115"/>
  </r>
  <r>
    <x v="0"/>
    <x v="78"/>
    <x v="1572"/>
    <x v="8"/>
    <x v="334"/>
    <x v="179"/>
    <x v="320"/>
    <x v="179"/>
    <x v="331"/>
    <x v="180"/>
    <x v="323"/>
    <x v="178"/>
    <x v="343"/>
    <x v="180"/>
    <x v="5"/>
    <x v="72"/>
  </r>
  <r>
    <x v="0"/>
    <x v="151"/>
    <x v="1560"/>
    <x v="9"/>
    <x v="334"/>
    <x v="179"/>
    <x v="320"/>
    <x v="179"/>
    <x v="331"/>
    <x v="180"/>
    <x v="323"/>
    <x v="178"/>
    <x v="343"/>
    <x v="180"/>
    <x v="5"/>
    <x v="155"/>
  </r>
  <r>
    <x v="0"/>
    <x v="52"/>
    <x v="1558"/>
    <x v="10"/>
    <x v="334"/>
    <x v="179"/>
    <x v="320"/>
    <x v="179"/>
    <x v="331"/>
    <x v="180"/>
    <x v="323"/>
    <x v="178"/>
    <x v="343"/>
    <x v="180"/>
    <x v="5"/>
    <x v="52"/>
  </r>
  <r>
    <x v="0"/>
    <x v="8"/>
    <x v="1557"/>
    <x v="11"/>
    <x v="334"/>
    <x v="179"/>
    <x v="320"/>
    <x v="179"/>
    <x v="331"/>
    <x v="180"/>
    <x v="323"/>
    <x v="178"/>
    <x v="343"/>
    <x v="180"/>
    <x v="5"/>
    <x v="8"/>
  </r>
  <r>
    <x v="0"/>
    <x v="81"/>
    <x v="1551"/>
    <x v="12"/>
    <x v="334"/>
    <x v="179"/>
    <x v="320"/>
    <x v="179"/>
    <x v="331"/>
    <x v="180"/>
    <x v="323"/>
    <x v="178"/>
    <x v="343"/>
    <x v="180"/>
    <x v="1"/>
    <x v="80"/>
  </r>
  <r>
    <x v="0"/>
    <x v="27"/>
    <x v="1550"/>
    <x v="13"/>
    <x v="334"/>
    <x v="179"/>
    <x v="320"/>
    <x v="179"/>
    <x v="331"/>
    <x v="180"/>
    <x v="323"/>
    <x v="178"/>
    <x v="343"/>
    <x v="180"/>
    <x v="5"/>
    <x v="156"/>
  </r>
  <r>
    <x v="0"/>
    <x v="75"/>
    <x v="1546"/>
    <x v="14"/>
    <x v="334"/>
    <x v="179"/>
    <x v="320"/>
    <x v="179"/>
    <x v="331"/>
    <x v="180"/>
    <x v="323"/>
    <x v="178"/>
    <x v="343"/>
    <x v="180"/>
    <x v="5"/>
    <x v="77"/>
  </r>
  <r>
    <x v="0"/>
    <x v="42"/>
    <x v="1542"/>
    <x v="15"/>
    <x v="334"/>
    <x v="179"/>
    <x v="320"/>
    <x v="179"/>
    <x v="331"/>
    <x v="180"/>
    <x v="323"/>
    <x v="178"/>
    <x v="343"/>
    <x v="180"/>
    <x v="5"/>
    <x v="41"/>
  </r>
  <r>
    <x v="0"/>
    <x v="43"/>
    <x v="1540"/>
    <x v="16"/>
    <x v="334"/>
    <x v="179"/>
    <x v="320"/>
    <x v="179"/>
    <x v="331"/>
    <x v="180"/>
    <x v="323"/>
    <x v="178"/>
    <x v="343"/>
    <x v="180"/>
    <x v="5"/>
    <x v="61"/>
  </r>
  <r>
    <x v="0"/>
    <x v="37"/>
    <x v="1499"/>
    <x v="17"/>
    <x v="334"/>
    <x v="179"/>
    <x v="320"/>
    <x v="179"/>
    <x v="331"/>
    <x v="180"/>
    <x v="323"/>
    <x v="178"/>
    <x v="343"/>
    <x v="180"/>
    <x v="1"/>
    <x v="36"/>
  </r>
  <r>
    <x v="0"/>
    <x v="116"/>
    <x v="1489"/>
    <x v="18"/>
    <x v="334"/>
    <x v="179"/>
    <x v="320"/>
    <x v="179"/>
    <x v="331"/>
    <x v="180"/>
    <x v="323"/>
    <x v="178"/>
    <x v="343"/>
    <x v="180"/>
    <x v="0"/>
    <x v="112"/>
  </r>
  <r>
    <x v="0"/>
    <x v="26"/>
    <x v="1484"/>
    <x v="19"/>
    <x v="334"/>
    <x v="179"/>
    <x v="320"/>
    <x v="179"/>
    <x v="331"/>
    <x v="180"/>
    <x v="323"/>
    <x v="178"/>
    <x v="343"/>
    <x v="180"/>
    <x v="1"/>
    <x v="28"/>
  </r>
  <r>
    <x v="0"/>
    <x v="11"/>
    <x v="1478"/>
    <x v="20"/>
    <x v="334"/>
    <x v="179"/>
    <x v="320"/>
    <x v="179"/>
    <x v="331"/>
    <x v="180"/>
    <x v="323"/>
    <x v="178"/>
    <x v="343"/>
    <x v="180"/>
    <x v="5"/>
    <x v="13"/>
  </r>
  <r>
    <x v="0"/>
    <x v="130"/>
    <x v="1475"/>
    <x v="21"/>
    <x v="334"/>
    <x v="179"/>
    <x v="320"/>
    <x v="179"/>
    <x v="331"/>
    <x v="180"/>
    <x v="323"/>
    <x v="178"/>
    <x v="343"/>
    <x v="180"/>
    <x v="5"/>
    <x v="132"/>
  </r>
  <r>
    <x v="0"/>
    <x v="149"/>
    <x v="1471"/>
    <x v="22"/>
    <x v="334"/>
    <x v="179"/>
    <x v="320"/>
    <x v="179"/>
    <x v="331"/>
    <x v="180"/>
    <x v="323"/>
    <x v="178"/>
    <x v="343"/>
    <x v="180"/>
    <x v="5"/>
    <x v="145"/>
  </r>
  <r>
    <x v="0"/>
    <x v="41"/>
    <x v="1465"/>
    <x v="23"/>
    <x v="334"/>
    <x v="179"/>
    <x v="320"/>
    <x v="179"/>
    <x v="331"/>
    <x v="180"/>
    <x v="323"/>
    <x v="178"/>
    <x v="343"/>
    <x v="180"/>
    <x v="5"/>
    <x v="40"/>
  </r>
  <r>
    <x v="0"/>
    <x v="36"/>
    <x v="1452"/>
    <x v="24"/>
    <x v="334"/>
    <x v="179"/>
    <x v="320"/>
    <x v="179"/>
    <x v="331"/>
    <x v="180"/>
    <x v="323"/>
    <x v="178"/>
    <x v="343"/>
    <x v="180"/>
    <x v="0"/>
    <x v="25"/>
  </r>
  <r>
    <x v="0"/>
    <x v="7"/>
    <x v="1438"/>
    <x v="25"/>
    <x v="334"/>
    <x v="179"/>
    <x v="320"/>
    <x v="179"/>
    <x v="331"/>
    <x v="180"/>
    <x v="323"/>
    <x v="178"/>
    <x v="343"/>
    <x v="180"/>
    <x v="2"/>
    <x v="7"/>
  </r>
  <r>
    <x v="0"/>
    <x v="169"/>
    <x v="1416"/>
    <x v="26"/>
    <x v="334"/>
    <x v="179"/>
    <x v="320"/>
    <x v="179"/>
    <x v="331"/>
    <x v="180"/>
    <x v="323"/>
    <x v="178"/>
    <x v="343"/>
    <x v="180"/>
    <x v="1"/>
    <x v="173"/>
  </r>
  <r>
    <x v="0"/>
    <x v="132"/>
    <x v="1392"/>
    <x v="27"/>
    <x v="334"/>
    <x v="179"/>
    <x v="320"/>
    <x v="179"/>
    <x v="331"/>
    <x v="180"/>
    <x v="323"/>
    <x v="178"/>
    <x v="343"/>
    <x v="180"/>
    <x v="5"/>
    <x v="133"/>
  </r>
  <r>
    <x v="0"/>
    <x v="58"/>
    <x v="1389"/>
    <x v="28"/>
    <x v="334"/>
    <x v="179"/>
    <x v="320"/>
    <x v="179"/>
    <x v="331"/>
    <x v="180"/>
    <x v="323"/>
    <x v="178"/>
    <x v="343"/>
    <x v="180"/>
    <x v="5"/>
    <x v="171"/>
  </r>
  <r>
    <x v="0"/>
    <x v="60"/>
    <x v="1382"/>
    <x v="29"/>
    <x v="334"/>
    <x v="179"/>
    <x v="320"/>
    <x v="179"/>
    <x v="331"/>
    <x v="180"/>
    <x v="323"/>
    <x v="178"/>
    <x v="343"/>
    <x v="180"/>
    <x v="0"/>
    <x v="62"/>
  </r>
  <r>
    <x v="0"/>
    <x v="148"/>
    <x v="1364"/>
    <x v="30"/>
    <x v="334"/>
    <x v="179"/>
    <x v="320"/>
    <x v="179"/>
    <x v="331"/>
    <x v="180"/>
    <x v="323"/>
    <x v="178"/>
    <x v="343"/>
    <x v="180"/>
    <x v="1"/>
    <x v="154"/>
  </r>
  <r>
    <x v="0"/>
    <x v="170"/>
    <x v="1362"/>
    <x v="31"/>
    <x v="334"/>
    <x v="179"/>
    <x v="320"/>
    <x v="179"/>
    <x v="331"/>
    <x v="180"/>
    <x v="323"/>
    <x v="178"/>
    <x v="343"/>
    <x v="180"/>
    <x v="1"/>
    <x v="172"/>
  </r>
  <r>
    <x v="0"/>
    <x v="97"/>
    <x v="1361"/>
    <x v="32"/>
    <x v="334"/>
    <x v="179"/>
    <x v="320"/>
    <x v="179"/>
    <x v="331"/>
    <x v="180"/>
    <x v="323"/>
    <x v="178"/>
    <x v="343"/>
    <x v="180"/>
    <x v="5"/>
    <x v="95"/>
  </r>
  <r>
    <x v="0"/>
    <x v="150"/>
    <x v="1316"/>
    <x v="34"/>
    <x v="334"/>
    <x v="179"/>
    <x v="320"/>
    <x v="179"/>
    <x v="331"/>
    <x v="180"/>
    <x v="323"/>
    <x v="178"/>
    <x v="343"/>
    <x v="180"/>
    <x v="5"/>
    <x v="146"/>
  </r>
  <r>
    <x v="0"/>
    <x v="51"/>
    <x v="1315"/>
    <x v="35"/>
    <x v="334"/>
    <x v="179"/>
    <x v="320"/>
    <x v="179"/>
    <x v="331"/>
    <x v="180"/>
    <x v="323"/>
    <x v="178"/>
    <x v="343"/>
    <x v="180"/>
    <x v="5"/>
    <x v="151"/>
  </r>
  <r>
    <x v="0"/>
    <x v="56"/>
    <x v="1288"/>
    <x v="36"/>
    <x v="334"/>
    <x v="179"/>
    <x v="320"/>
    <x v="179"/>
    <x v="331"/>
    <x v="180"/>
    <x v="323"/>
    <x v="178"/>
    <x v="343"/>
    <x v="180"/>
    <x v="5"/>
    <x v="57"/>
  </r>
  <r>
    <x v="0"/>
    <x v="144"/>
    <x v="1254"/>
    <x v="37"/>
    <x v="334"/>
    <x v="179"/>
    <x v="320"/>
    <x v="179"/>
    <x v="331"/>
    <x v="180"/>
    <x v="323"/>
    <x v="178"/>
    <x v="343"/>
    <x v="180"/>
    <x v="1"/>
    <x v="49"/>
  </r>
  <r>
    <x v="0"/>
    <x v="99"/>
    <x v="1253"/>
    <x v="38"/>
    <x v="334"/>
    <x v="179"/>
    <x v="320"/>
    <x v="179"/>
    <x v="331"/>
    <x v="180"/>
    <x v="323"/>
    <x v="178"/>
    <x v="343"/>
    <x v="180"/>
    <x v="5"/>
    <x v="89"/>
  </r>
  <r>
    <x v="0"/>
    <x v="24"/>
    <x v="1252"/>
    <x v="39"/>
    <x v="334"/>
    <x v="179"/>
    <x v="320"/>
    <x v="179"/>
    <x v="331"/>
    <x v="180"/>
    <x v="323"/>
    <x v="178"/>
    <x v="343"/>
    <x v="180"/>
    <x v="0"/>
    <x v="19"/>
  </r>
  <r>
    <x v="0"/>
    <x v="129"/>
    <x v="1249"/>
    <x v="40"/>
    <x v="334"/>
    <x v="179"/>
    <x v="320"/>
    <x v="179"/>
    <x v="331"/>
    <x v="180"/>
    <x v="323"/>
    <x v="178"/>
    <x v="343"/>
    <x v="180"/>
    <x v="2"/>
    <x v="128"/>
  </r>
  <r>
    <x v="0"/>
    <x v="136"/>
    <x v="1246"/>
    <x v="41"/>
    <x v="334"/>
    <x v="179"/>
    <x v="320"/>
    <x v="179"/>
    <x v="331"/>
    <x v="180"/>
    <x v="323"/>
    <x v="178"/>
    <x v="343"/>
    <x v="180"/>
    <x v="5"/>
    <x v="135"/>
  </r>
  <r>
    <x v="0"/>
    <x v="117"/>
    <x v="1245"/>
    <x v="42"/>
    <x v="334"/>
    <x v="179"/>
    <x v="320"/>
    <x v="179"/>
    <x v="331"/>
    <x v="180"/>
    <x v="323"/>
    <x v="178"/>
    <x v="343"/>
    <x v="180"/>
    <x v="0"/>
    <x v="117"/>
  </r>
  <r>
    <x v="0"/>
    <x v="162"/>
    <x v="1243"/>
    <x v="43"/>
    <x v="334"/>
    <x v="179"/>
    <x v="320"/>
    <x v="179"/>
    <x v="331"/>
    <x v="180"/>
    <x v="323"/>
    <x v="178"/>
    <x v="343"/>
    <x v="180"/>
    <x v="1"/>
    <x v="164"/>
  </r>
  <r>
    <x v="0"/>
    <x v="107"/>
    <x v="1234"/>
    <x v="44"/>
    <x v="334"/>
    <x v="179"/>
    <x v="320"/>
    <x v="179"/>
    <x v="331"/>
    <x v="180"/>
    <x v="323"/>
    <x v="178"/>
    <x v="343"/>
    <x v="180"/>
    <x v="5"/>
    <x v="102"/>
  </r>
  <r>
    <x v="0"/>
    <x v="13"/>
    <x v="1212"/>
    <x v="45"/>
    <x v="334"/>
    <x v="179"/>
    <x v="320"/>
    <x v="179"/>
    <x v="331"/>
    <x v="180"/>
    <x v="323"/>
    <x v="178"/>
    <x v="343"/>
    <x v="180"/>
    <x v="0"/>
    <x v="23"/>
  </r>
  <r>
    <x v="0"/>
    <x v="165"/>
    <x v="1207"/>
    <x v="46"/>
    <x v="334"/>
    <x v="179"/>
    <x v="320"/>
    <x v="179"/>
    <x v="331"/>
    <x v="180"/>
    <x v="323"/>
    <x v="178"/>
    <x v="343"/>
    <x v="180"/>
    <x v="2"/>
    <x v="158"/>
  </r>
  <r>
    <x v="0"/>
    <x v="174"/>
    <x v="1205"/>
    <x v="47"/>
    <x v="334"/>
    <x v="179"/>
    <x v="320"/>
    <x v="179"/>
    <x v="331"/>
    <x v="180"/>
    <x v="323"/>
    <x v="178"/>
    <x v="343"/>
    <x v="180"/>
    <x v="2"/>
    <x v="138"/>
  </r>
  <r>
    <x v="0"/>
    <x v="71"/>
    <x v="1197"/>
    <x v="48"/>
    <x v="334"/>
    <x v="179"/>
    <x v="320"/>
    <x v="179"/>
    <x v="331"/>
    <x v="180"/>
    <x v="323"/>
    <x v="178"/>
    <x v="343"/>
    <x v="180"/>
    <x v="1"/>
    <x v="68"/>
  </r>
  <r>
    <x v="0"/>
    <x v="88"/>
    <x v="1185"/>
    <x v="49"/>
    <x v="334"/>
    <x v="179"/>
    <x v="320"/>
    <x v="179"/>
    <x v="331"/>
    <x v="180"/>
    <x v="323"/>
    <x v="178"/>
    <x v="343"/>
    <x v="180"/>
    <x v="2"/>
    <x v="149"/>
  </r>
  <r>
    <x v="0"/>
    <x v="35"/>
    <x v="1184"/>
    <x v="50"/>
    <x v="334"/>
    <x v="179"/>
    <x v="320"/>
    <x v="179"/>
    <x v="331"/>
    <x v="180"/>
    <x v="323"/>
    <x v="178"/>
    <x v="343"/>
    <x v="180"/>
    <x v="0"/>
    <x v="34"/>
  </r>
  <r>
    <x v="0"/>
    <x v="177"/>
    <x v="1181"/>
    <x v="51"/>
    <x v="334"/>
    <x v="179"/>
    <x v="320"/>
    <x v="179"/>
    <x v="331"/>
    <x v="180"/>
    <x v="323"/>
    <x v="178"/>
    <x v="343"/>
    <x v="180"/>
    <x v="0"/>
    <x v="148"/>
  </r>
  <r>
    <x v="0"/>
    <x v="83"/>
    <x v="1159"/>
    <x v="52"/>
    <x v="334"/>
    <x v="179"/>
    <x v="320"/>
    <x v="179"/>
    <x v="331"/>
    <x v="180"/>
    <x v="323"/>
    <x v="178"/>
    <x v="343"/>
    <x v="180"/>
    <x v="2"/>
    <x v="81"/>
  </r>
  <r>
    <x v="0"/>
    <x v="5"/>
    <x v="1146"/>
    <x v="53"/>
    <x v="334"/>
    <x v="179"/>
    <x v="320"/>
    <x v="179"/>
    <x v="331"/>
    <x v="180"/>
    <x v="323"/>
    <x v="178"/>
    <x v="343"/>
    <x v="180"/>
    <x v="1"/>
    <x v="5"/>
  </r>
  <r>
    <x v="0"/>
    <x v="101"/>
    <x v="1137"/>
    <x v="54"/>
    <x v="334"/>
    <x v="179"/>
    <x v="320"/>
    <x v="179"/>
    <x v="331"/>
    <x v="180"/>
    <x v="323"/>
    <x v="178"/>
    <x v="343"/>
    <x v="180"/>
    <x v="3"/>
    <x v="106"/>
  </r>
  <r>
    <x v="0"/>
    <x v="72"/>
    <x v="1134"/>
    <x v="55"/>
    <x v="334"/>
    <x v="179"/>
    <x v="320"/>
    <x v="179"/>
    <x v="331"/>
    <x v="180"/>
    <x v="323"/>
    <x v="178"/>
    <x v="343"/>
    <x v="180"/>
    <x v="5"/>
    <x v="71"/>
  </r>
  <r>
    <x v="0"/>
    <x v="80"/>
    <x v="1133"/>
    <x v="56"/>
    <x v="334"/>
    <x v="179"/>
    <x v="320"/>
    <x v="179"/>
    <x v="331"/>
    <x v="180"/>
    <x v="323"/>
    <x v="178"/>
    <x v="343"/>
    <x v="180"/>
    <x v="5"/>
    <x v="79"/>
  </r>
  <r>
    <x v="0"/>
    <x v="68"/>
    <x v="1131"/>
    <x v="57"/>
    <x v="334"/>
    <x v="179"/>
    <x v="320"/>
    <x v="179"/>
    <x v="331"/>
    <x v="180"/>
    <x v="323"/>
    <x v="178"/>
    <x v="343"/>
    <x v="180"/>
    <x v="2"/>
    <x v="70"/>
  </r>
  <r>
    <x v="0"/>
    <x v="141"/>
    <x v="1130"/>
    <x v="58"/>
    <x v="334"/>
    <x v="179"/>
    <x v="320"/>
    <x v="179"/>
    <x v="331"/>
    <x v="180"/>
    <x v="323"/>
    <x v="178"/>
    <x v="343"/>
    <x v="180"/>
    <x v="0"/>
    <x v="140"/>
  </r>
  <r>
    <x v="0"/>
    <x v="28"/>
    <x v="1127"/>
    <x v="59"/>
    <x v="334"/>
    <x v="179"/>
    <x v="320"/>
    <x v="179"/>
    <x v="331"/>
    <x v="180"/>
    <x v="323"/>
    <x v="178"/>
    <x v="343"/>
    <x v="180"/>
    <x v="1"/>
    <x v="31"/>
  </r>
  <r>
    <x v="0"/>
    <x v="143"/>
    <x v="1124"/>
    <x v="60"/>
    <x v="334"/>
    <x v="179"/>
    <x v="320"/>
    <x v="179"/>
    <x v="331"/>
    <x v="180"/>
    <x v="323"/>
    <x v="178"/>
    <x v="343"/>
    <x v="180"/>
    <x v="0"/>
    <x v="143"/>
  </r>
  <r>
    <x v="0"/>
    <x v="113"/>
    <x v="1120"/>
    <x v="61"/>
    <x v="334"/>
    <x v="179"/>
    <x v="320"/>
    <x v="179"/>
    <x v="331"/>
    <x v="180"/>
    <x v="323"/>
    <x v="178"/>
    <x v="343"/>
    <x v="180"/>
    <x v="0"/>
    <x v="104"/>
  </r>
  <r>
    <x v="0"/>
    <x v="146"/>
    <x v="1116"/>
    <x v="62"/>
    <x v="334"/>
    <x v="179"/>
    <x v="320"/>
    <x v="179"/>
    <x v="331"/>
    <x v="180"/>
    <x v="323"/>
    <x v="178"/>
    <x v="343"/>
    <x v="180"/>
    <x v="5"/>
    <x v="141"/>
  </r>
  <r>
    <x v="0"/>
    <x v="25"/>
    <x v="1115"/>
    <x v="64"/>
    <x v="334"/>
    <x v="179"/>
    <x v="320"/>
    <x v="179"/>
    <x v="331"/>
    <x v="180"/>
    <x v="323"/>
    <x v="178"/>
    <x v="343"/>
    <x v="180"/>
    <x v="0"/>
    <x v="29"/>
  </r>
  <r>
    <x v="0"/>
    <x v="70"/>
    <x v="1115"/>
    <x v="63"/>
    <x v="334"/>
    <x v="179"/>
    <x v="320"/>
    <x v="179"/>
    <x v="331"/>
    <x v="180"/>
    <x v="323"/>
    <x v="178"/>
    <x v="343"/>
    <x v="180"/>
    <x v="5"/>
    <x v="38"/>
  </r>
  <r>
    <x v="0"/>
    <x v="161"/>
    <x v="1110"/>
    <x v="65"/>
    <x v="334"/>
    <x v="179"/>
    <x v="320"/>
    <x v="179"/>
    <x v="331"/>
    <x v="180"/>
    <x v="323"/>
    <x v="178"/>
    <x v="343"/>
    <x v="180"/>
    <x v="2"/>
    <x v="163"/>
  </r>
  <r>
    <x v="0"/>
    <x v="112"/>
    <x v="1106"/>
    <x v="66"/>
    <x v="334"/>
    <x v="179"/>
    <x v="320"/>
    <x v="179"/>
    <x v="331"/>
    <x v="180"/>
    <x v="323"/>
    <x v="178"/>
    <x v="343"/>
    <x v="180"/>
    <x v="0"/>
    <x v="103"/>
  </r>
  <r>
    <x v="0"/>
    <x v="17"/>
    <x v="1102"/>
    <x v="67"/>
    <x v="334"/>
    <x v="179"/>
    <x v="320"/>
    <x v="179"/>
    <x v="331"/>
    <x v="180"/>
    <x v="323"/>
    <x v="178"/>
    <x v="343"/>
    <x v="180"/>
    <x v="5"/>
    <x v="18"/>
  </r>
  <r>
    <x v="0"/>
    <x v="67"/>
    <x v="1097"/>
    <x v="68"/>
    <x v="334"/>
    <x v="179"/>
    <x v="320"/>
    <x v="179"/>
    <x v="331"/>
    <x v="180"/>
    <x v="323"/>
    <x v="178"/>
    <x v="343"/>
    <x v="180"/>
    <x v="1"/>
    <x v="67"/>
  </r>
  <r>
    <x v="0"/>
    <x v="166"/>
    <x v="1087"/>
    <x v="69"/>
    <x v="334"/>
    <x v="179"/>
    <x v="320"/>
    <x v="179"/>
    <x v="331"/>
    <x v="180"/>
    <x v="323"/>
    <x v="178"/>
    <x v="343"/>
    <x v="180"/>
    <x v="0"/>
    <x v="160"/>
  </r>
  <r>
    <x v="0"/>
    <x v="85"/>
    <x v="1070"/>
    <x v="70"/>
    <x v="334"/>
    <x v="179"/>
    <x v="320"/>
    <x v="179"/>
    <x v="331"/>
    <x v="180"/>
    <x v="323"/>
    <x v="178"/>
    <x v="343"/>
    <x v="180"/>
    <x v="0"/>
    <x v="84"/>
  </r>
  <r>
    <x v="0"/>
    <x v="178"/>
    <x v="1063"/>
    <x v="71"/>
    <x v="334"/>
    <x v="179"/>
    <x v="320"/>
    <x v="179"/>
    <x v="331"/>
    <x v="180"/>
    <x v="323"/>
    <x v="178"/>
    <x v="343"/>
    <x v="180"/>
    <x v="0"/>
    <x v="178"/>
  </r>
  <r>
    <x v="0"/>
    <x v="111"/>
    <x v="1056"/>
    <x v="72"/>
    <x v="334"/>
    <x v="179"/>
    <x v="320"/>
    <x v="179"/>
    <x v="331"/>
    <x v="180"/>
    <x v="323"/>
    <x v="178"/>
    <x v="343"/>
    <x v="180"/>
    <x v="0"/>
    <x v="110"/>
  </r>
  <r>
    <x v="0"/>
    <x v="6"/>
    <x v="1055"/>
    <x v="73"/>
    <x v="334"/>
    <x v="179"/>
    <x v="320"/>
    <x v="179"/>
    <x v="331"/>
    <x v="180"/>
    <x v="323"/>
    <x v="178"/>
    <x v="343"/>
    <x v="180"/>
    <x v="3"/>
    <x v="6"/>
  </r>
  <r>
    <x v="0"/>
    <x v="114"/>
    <x v="1050"/>
    <x v="74"/>
    <x v="334"/>
    <x v="179"/>
    <x v="320"/>
    <x v="179"/>
    <x v="331"/>
    <x v="180"/>
    <x v="323"/>
    <x v="178"/>
    <x v="343"/>
    <x v="180"/>
    <x v="0"/>
    <x v="98"/>
  </r>
  <r>
    <x v="0"/>
    <x v="33"/>
    <x v="1049"/>
    <x v="75"/>
    <x v="334"/>
    <x v="179"/>
    <x v="320"/>
    <x v="179"/>
    <x v="331"/>
    <x v="180"/>
    <x v="323"/>
    <x v="178"/>
    <x v="343"/>
    <x v="180"/>
    <x v="0"/>
    <x v="35"/>
  </r>
  <r>
    <x v="0"/>
    <x v="89"/>
    <x v="1045"/>
    <x v="76"/>
    <x v="334"/>
    <x v="179"/>
    <x v="320"/>
    <x v="179"/>
    <x v="331"/>
    <x v="180"/>
    <x v="323"/>
    <x v="178"/>
    <x v="343"/>
    <x v="180"/>
    <x v="4"/>
    <x v="86"/>
  </r>
  <r>
    <x v="0"/>
    <x v="119"/>
    <x v="1042"/>
    <x v="77"/>
    <x v="334"/>
    <x v="179"/>
    <x v="320"/>
    <x v="179"/>
    <x v="331"/>
    <x v="180"/>
    <x v="323"/>
    <x v="178"/>
    <x v="343"/>
    <x v="180"/>
    <x v="1"/>
    <x v="116"/>
  </r>
  <r>
    <x v="0"/>
    <x v="12"/>
    <x v="1041"/>
    <x v="78"/>
    <x v="334"/>
    <x v="179"/>
    <x v="320"/>
    <x v="179"/>
    <x v="331"/>
    <x v="180"/>
    <x v="323"/>
    <x v="178"/>
    <x v="343"/>
    <x v="180"/>
    <x v="0"/>
    <x v="15"/>
  </r>
  <r>
    <x v="0"/>
    <x v="46"/>
    <x v="1040"/>
    <x v="79"/>
    <x v="334"/>
    <x v="179"/>
    <x v="320"/>
    <x v="179"/>
    <x v="331"/>
    <x v="180"/>
    <x v="323"/>
    <x v="178"/>
    <x v="343"/>
    <x v="180"/>
    <x v="1"/>
    <x v="44"/>
  </r>
  <r>
    <x v="0"/>
    <x v="96"/>
    <x v="1039"/>
    <x v="80"/>
    <x v="334"/>
    <x v="179"/>
    <x v="320"/>
    <x v="179"/>
    <x v="331"/>
    <x v="180"/>
    <x v="323"/>
    <x v="178"/>
    <x v="343"/>
    <x v="180"/>
    <x v="0"/>
    <x v="91"/>
  </r>
  <r>
    <x v="0"/>
    <x v="23"/>
    <x v="1038"/>
    <x v="81"/>
    <x v="334"/>
    <x v="179"/>
    <x v="320"/>
    <x v="179"/>
    <x v="331"/>
    <x v="180"/>
    <x v="323"/>
    <x v="178"/>
    <x v="343"/>
    <x v="180"/>
    <x v="2"/>
    <x v="16"/>
  </r>
  <r>
    <x v="0"/>
    <x v="156"/>
    <x v="1035"/>
    <x v="82"/>
    <x v="334"/>
    <x v="179"/>
    <x v="320"/>
    <x v="179"/>
    <x v="331"/>
    <x v="180"/>
    <x v="323"/>
    <x v="178"/>
    <x v="343"/>
    <x v="180"/>
    <x v="0"/>
    <x v="162"/>
  </r>
  <r>
    <x v="0"/>
    <x v="65"/>
    <x v="1034"/>
    <x v="83"/>
    <x v="334"/>
    <x v="179"/>
    <x v="320"/>
    <x v="179"/>
    <x v="331"/>
    <x v="180"/>
    <x v="323"/>
    <x v="178"/>
    <x v="343"/>
    <x v="180"/>
    <x v="5"/>
    <x v="63"/>
  </r>
  <r>
    <x v="0"/>
    <x v="61"/>
    <x v="1032"/>
    <x v="85"/>
    <x v="334"/>
    <x v="179"/>
    <x v="320"/>
    <x v="179"/>
    <x v="331"/>
    <x v="180"/>
    <x v="323"/>
    <x v="178"/>
    <x v="343"/>
    <x v="180"/>
    <x v="0"/>
    <x v="65"/>
  </r>
  <r>
    <x v="0"/>
    <x v="15"/>
    <x v="1029"/>
    <x v="86"/>
    <x v="334"/>
    <x v="179"/>
    <x v="320"/>
    <x v="179"/>
    <x v="331"/>
    <x v="180"/>
    <x v="323"/>
    <x v="178"/>
    <x v="343"/>
    <x v="180"/>
    <x v="5"/>
    <x v="22"/>
  </r>
  <r>
    <x v="0"/>
    <x v="102"/>
    <x v="1025"/>
    <x v="87"/>
    <x v="334"/>
    <x v="179"/>
    <x v="320"/>
    <x v="179"/>
    <x v="331"/>
    <x v="180"/>
    <x v="323"/>
    <x v="178"/>
    <x v="343"/>
    <x v="180"/>
    <x v="0"/>
    <x v="97"/>
  </r>
  <r>
    <x v="0"/>
    <x v="57"/>
    <x v="1020"/>
    <x v="88"/>
    <x v="334"/>
    <x v="179"/>
    <x v="320"/>
    <x v="179"/>
    <x v="331"/>
    <x v="180"/>
    <x v="323"/>
    <x v="178"/>
    <x v="343"/>
    <x v="180"/>
    <x v="0"/>
    <x v="58"/>
  </r>
  <r>
    <x v="0"/>
    <x v="160"/>
    <x v="1017"/>
    <x v="89"/>
    <x v="334"/>
    <x v="179"/>
    <x v="320"/>
    <x v="179"/>
    <x v="331"/>
    <x v="180"/>
    <x v="323"/>
    <x v="178"/>
    <x v="343"/>
    <x v="180"/>
    <x v="2"/>
    <x v="46"/>
  </r>
  <r>
    <x v="0"/>
    <x v="133"/>
    <x v="1014"/>
    <x v="90"/>
    <x v="334"/>
    <x v="179"/>
    <x v="320"/>
    <x v="179"/>
    <x v="331"/>
    <x v="180"/>
    <x v="323"/>
    <x v="178"/>
    <x v="343"/>
    <x v="180"/>
    <x v="1"/>
    <x v="129"/>
  </r>
  <r>
    <x v="0"/>
    <x v="63"/>
    <x v="1002"/>
    <x v="91"/>
    <x v="334"/>
    <x v="179"/>
    <x v="320"/>
    <x v="179"/>
    <x v="331"/>
    <x v="180"/>
    <x v="323"/>
    <x v="178"/>
    <x v="343"/>
    <x v="180"/>
    <x v="0"/>
    <x v="66"/>
  </r>
  <r>
    <x v="0"/>
    <x v="153"/>
    <x v="985"/>
    <x v="92"/>
    <x v="334"/>
    <x v="179"/>
    <x v="320"/>
    <x v="179"/>
    <x v="331"/>
    <x v="180"/>
    <x v="323"/>
    <x v="178"/>
    <x v="343"/>
    <x v="180"/>
    <x v="0"/>
    <x v="142"/>
  </r>
  <r>
    <x v="0"/>
    <x v="39"/>
    <x v="980"/>
    <x v="93"/>
    <x v="334"/>
    <x v="179"/>
    <x v="320"/>
    <x v="179"/>
    <x v="331"/>
    <x v="180"/>
    <x v="323"/>
    <x v="178"/>
    <x v="343"/>
    <x v="180"/>
    <x v="5"/>
    <x v="121"/>
  </r>
  <r>
    <x v="0"/>
    <x v="66"/>
    <x v="976"/>
    <x v="94"/>
    <x v="334"/>
    <x v="179"/>
    <x v="320"/>
    <x v="179"/>
    <x v="331"/>
    <x v="180"/>
    <x v="323"/>
    <x v="178"/>
    <x v="343"/>
    <x v="180"/>
    <x v="1"/>
    <x v="64"/>
  </r>
  <r>
    <x v="0"/>
    <x v="30"/>
    <x v="958"/>
    <x v="95"/>
    <x v="334"/>
    <x v="179"/>
    <x v="320"/>
    <x v="179"/>
    <x v="331"/>
    <x v="180"/>
    <x v="323"/>
    <x v="178"/>
    <x v="343"/>
    <x v="180"/>
    <x v="0"/>
    <x v="37"/>
  </r>
  <r>
    <x v="0"/>
    <x v="92"/>
    <x v="951"/>
    <x v="96"/>
    <x v="334"/>
    <x v="179"/>
    <x v="320"/>
    <x v="179"/>
    <x v="331"/>
    <x v="180"/>
    <x v="323"/>
    <x v="178"/>
    <x v="343"/>
    <x v="180"/>
    <x v="0"/>
    <x v="92"/>
  </r>
  <r>
    <x v="0"/>
    <x v="110"/>
    <x v="948"/>
    <x v="97"/>
    <x v="334"/>
    <x v="179"/>
    <x v="320"/>
    <x v="179"/>
    <x v="331"/>
    <x v="180"/>
    <x v="323"/>
    <x v="178"/>
    <x v="343"/>
    <x v="180"/>
    <x v="2"/>
    <x v="107"/>
  </r>
  <r>
    <x v="0"/>
    <x v="106"/>
    <x v="943"/>
    <x v="98"/>
    <x v="334"/>
    <x v="179"/>
    <x v="320"/>
    <x v="179"/>
    <x v="331"/>
    <x v="180"/>
    <x v="323"/>
    <x v="178"/>
    <x v="343"/>
    <x v="180"/>
    <x v="0"/>
    <x v="101"/>
  </r>
  <r>
    <x v="0"/>
    <x v="59"/>
    <x v="940"/>
    <x v="99"/>
    <x v="334"/>
    <x v="179"/>
    <x v="320"/>
    <x v="179"/>
    <x v="331"/>
    <x v="180"/>
    <x v="323"/>
    <x v="178"/>
    <x v="343"/>
    <x v="180"/>
    <x v="3"/>
    <x v="60"/>
  </r>
  <r>
    <x v="0"/>
    <x v="91"/>
    <x v="939"/>
    <x v="100"/>
    <x v="334"/>
    <x v="179"/>
    <x v="320"/>
    <x v="179"/>
    <x v="331"/>
    <x v="180"/>
    <x v="323"/>
    <x v="178"/>
    <x v="343"/>
    <x v="180"/>
    <x v="4"/>
    <x v="90"/>
  </r>
  <r>
    <x v="0"/>
    <x v="2"/>
    <x v="897"/>
    <x v="101"/>
    <x v="334"/>
    <x v="179"/>
    <x v="320"/>
    <x v="179"/>
    <x v="331"/>
    <x v="180"/>
    <x v="323"/>
    <x v="178"/>
    <x v="343"/>
    <x v="180"/>
    <x v="5"/>
    <x v="1"/>
  </r>
  <r>
    <x v="0"/>
    <x v="103"/>
    <x v="883"/>
    <x v="102"/>
    <x v="334"/>
    <x v="179"/>
    <x v="320"/>
    <x v="179"/>
    <x v="331"/>
    <x v="180"/>
    <x v="323"/>
    <x v="178"/>
    <x v="343"/>
    <x v="180"/>
    <x v="2"/>
    <x v="100"/>
  </r>
  <r>
    <x v="0"/>
    <x v="167"/>
    <x v="853"/>
    <x v="103"/>
    <x v="334"/>
    <x v="179"/>
    <x v="320"/>
    <x v="179"/>
    <x v="331"/>
    <x v="180"/>
    <x v="323"/>
    <x v="178"/>
    <x v="343"/>
    <x v="180"/>
    <x v="0"/>
    <x v="168"/>
  </r>
  <r>
    <x v="0"/>
    <x v="127"/>
    <x v="845"/>
    <x v="104"/>
    <x v="334"/>
    <x v="179"/>
    <x v="320"/>
    <x v="179"/>
    <x v="331"/>
    <x v="180"/>
    <x v="323"/>
    <x v="178"/>
    <x v="343"/>
    <x v="180"/>
    <x v="1"/>
    <x v="130"/>
  </r>
  <r>
    <x v="0"/>
    <x v="86"/>
    <x v="830"/>
    <x v="105"/>
    <x v="334"/>
    <x v="179"/>
    <x v="320"/>
    <x v="179"/>
    <x v="331"/>
    <x v="180"/>
    <x v="323"/>
    <x v="178"/>
    <x v="343"/>
    <x v="180"/>
    <x v="3"/>
    <x v="87"/>
  </r>
  <r>
    <x v="0"/>
    <x v="55"/>
    <x v="805"/>
    <x v="106"/>
    <x v="334"/>
    <x v="179"/>
    <x v="320"/>
    <x v="179"/>
    <x v="331"/>
    <x v="180"/>
    <x v="323"/>
    <x v="178"/>
    <x v="343"/>
    <x v="180"/>
    <x v="2"/>
    <x v="55"/>
  </r>
  <r>
    <x v="0"/>
    <x v="21"/>
    <x v="802"/>
    <x v="107"/>
    <x v="334"/>
    <x v="179"/>
    <x v="320"/>
    <x v="179"/>
    <x v="331"/>
    <x v="180"/>
    <x v="323"/>
    <x v="178"/>
    <x v="343"/>
    <x v="180"/>
    <x v="1"/>
    <x v="20"/>
  </r>
  <r>
    <x v="0"/>
    <x v="20"/>
    <x v="800"/>
    <x v="108"/>
    <x v="334"/>
    <x v="179"/>
    <x v="320"/>
    <x v="179"/>
    <x v="331"/>
    <x v="180"/>
    <x v="323"/>
    <x v="178"/>
    <x v="343"/>
    <x v="180"/>
    <x v="1"/>
    <x v="17"/>
  </r>
  <r>
    <x v="0"/>
    <x v="135"/>
    <x v="797"/>
    <x v="109"/>
    <x v="334"/>
    <x v="179"/>
    <x v="320"/>
    <x v="179"/>
    <x v="331"/>
    <x v="180"/>
    <x v="323"/>
    <x v="178"/>
    <x v="343"/>
    <x v="180"/>
    <x v="4"/>
    <x v="134"/>
  </r>
  <r>
    <x v="0"/>
    <x v="126"/>
    <x v="794"/>
    <x v="110"/>
    <x v="334"/>
    <x v="179"/>
    <x v="320"/>
    <x v="179"/>
    <x v="331"/>
    <x v="180"/>
    <x v="323"/>
    <x v="178"/>
    <x v="343"/>
    <x v="180"/>
    <x v="1"/>
    <x v="127"/>
  </r>
  <r>
    <x v="0"/>
    <x v="79"/>
    <x v="792"/>
    <x v="111"/>
    <x v="334"/>
    <x v="179"/>
    <x v="320"/>
    <x v="179"/>
    <x v="331"/>
    <x v="180"/>
    <x v="323"/>
    <x v="178"/>
    <x v="343"/>
    <x v="180"/>
    <x v="4"/>
    <x v="78"/>
  </r>
  <r>
    <x v="0"/>
    <x v="109"/>
    <x v="792"/>
    <x v="112"/>
    <x v="334"/>
    <x v="179"/>
    <x v="320"/>
    <x v="179"/>
    <x v="331"/>
    <x v="180"/>
    <x v="323"/>
    <x v="178"/>
    <x v="343"/>
    <x v="180"/>
    <x v="5"/>
    <x v="108"/>
  </r>
  <r>
    <x v="0"/>
    <x v="4"/>
    <x v="775"/>
    <x v="113"/>
    <x v="334"/>
    <x v="179"/>
    <x v="320"/>
    <x v="179"/>
    <x v="331"/>
    <x v="180"/>
    <x v="323"/>
    <x v="178"/>
    <x v="343"/>
    <x v="180"/>
    <x v="4"/>
    <x v="170"/>
  </r>
  <r>
    <x v="0"/>
    <x v="118"/>
    <x v="752"/>
    <x v="114"/>
    <x v="334"/>
    <x v="179"/>
    <x v="320"/>
    <x v="179"/>
    <x v="331"/>
    <x v="180"/>
    <x v="323"/>
    <x v="178"/>
    <x v="343"/>
    <x v="180"/>
    <x v="0"/>
    <x v="118"/>
  </r>
  <r>
    <x v="0"/>
    <x v="105"/>
    <x v="748"/>
    <x v="115"/>
    <x v="334"/>
    <x v="179"/>
    <x v="320"/>
    <x v="179"/>
    <x v="331"/>
    <x v="180"/>
    <x v="323"/>
    <x v="178"/>
    <x v="343"/>
    <x v="180"/>
    <x v="5"/>
    <x v="120"/>
  </r>
  <r>
    <x v="0"/>
    <x v="172"/>
    <x v="741"/>
    <x v="116"/>
    <x v="334"/>
    <x v="179"/>
    <x v="320"/>
    <x v="179"/>
    <x v="331"/>
    <x v="180"/>
    <x v="323"/>
    <x v="178"/>
    <x v="343"/>
    <x v="180"/>
    <x v="1"/>
    <x v="175"/>
  </r>
  <r>
    <x v="0"/>
    <x v="122"/>
    <x v="738"/>
    <x v="117"/>
    <x v="334"/>
    <x v="179"/>
    <x v="320"/>
    <x v="179"/>
    <x v="331"/>
    <x v="180"/>
    <x v="323"/>
    <x v="178"/>
    <x v="343"/>
    <x v="180"/>
    <x v="2"/>
    <x v="113"/>
  </r>
  <r>
    <x v="0"/>
    <x v="48"/>
    <x v="735"/>
    <x v="118"/>
    <x v="334"/>
    <x v="179"/>
    <x v="320"/>
    <x v="179"/>
    <x v="331"/>
    <x v="180"/>
    <x v="323"/>
    <x v="178"/>
    <x v="343"/>
    <x v="180"/>
    <x v="1"/>
    <x v="47"/>
  </r>
  <r>
    <x v="0"/>
    <x v="31"/>
    <x v="734"/>
    <x v="119"/>
    <x v="334"/>
    <x v="179"/>
    <x v="320"/>
    <x v="179"/>
    <x v="331"/>
    <x v="180"/>
    <x v="323"/>
    <x v="178"/>
    <x v="343"/>
    <x v="180"/>
    <x v="0"/>
    <x v="27"/>
  </r>
  <r>
    <x v="0"/>
    <x v="155"/>
    <x v="731"/>
    <x v="120"/>
    <x v="334"/>
    <x v="179"/>
    <x v="320"/>
    <x v="179"/>
    <x v="331"/>
    <x v="180"/>
    <x v="323"/>
    <x v="178"/>
    <x v="343"/>
    <x v="180"/>
    <x v="0"/>
    <x v="30"/>
  </r>
  <r>
    <x v="0"/>
    <x v="22"/>
    <x v="713"/>
    <x v="121"/>
    <x v="334"/>
    <x v="179"/>
    <x v="320"/>
    <x v="179"/>
    <x v="331"/>
    <x v="180"/>
    <x v="323"/>
    <x v="178"/>
    <x v="343"/>
    <x v="180"/>
    <x v="2"/>
    <x v="21"/>
  </r>
  <r>
    <x v="0"/>
    <x v="158"/>
    <x v="706"/>
    <x v="122"/>
    <x v="334"/>
    <x v="179"/>
    <x v="320"/>
    <x v="179"/>
    <x v="331"/>
    <x v="180"/>
    <x v="323"/>
    <x v="178"/>
    <x v="343"/>
    <x v="180"/>
    <x v="3"/>
    <x v="159"/>
  </r>
  <r>
    <x v="0"/>
    <x v="147"/>
    <x v="689"/>
    <x v="123"/>
    <x v="334"/>
    <x v="179"/>
    <x v="320"/>
    <x v="179"/>
    <x v="331"/>
    <x v="180"/>
    <x v="323"/>
    <x v="178"/>
    <x v="343"/>
    <x v="180"/>
    <x v="0"/>
    <x v="150"/>
  </r>
  <r>
    <x v="0"/>
    <x v="47"/>
    <x v="679"/>
    <x v="124"/>
    <x v="334"/>
    <x v="179"/>
    <x v="320"/>
    <x v="179"/>
    <x v="331"/>
    <x v="180"/>
    <x v="323"/>
    <x v="178"/>
    <x v="343"/>
    <x v="180"/>
    <x v="4"/>
    <x v="2"/>
  </r>
  <r>
    <x v="0"/>
    <x v="168"/>
    <x v="668"/>
    <x v="125"/>
    <x v="334"/>
    <x v="179"/>
    <x v="320"/>
    <x v="179"/>
    <x v="331"/>
    <x v="180"/>
    <x v="323"/>
    <x v="178"/>
    <x v="343"/>
    <x v="180"/>
    <x v="3"/>
    <x v="169"/>
  </r>
  <r>
    <x v="0"/>
    <x v="69"/>
    <x v="666"/>
    <x v="126"/>
    <x v="334"/>
    <x v="179"/>
    <x v="320"/>
    <x v="179"/>
    <x v="331"/>
    <x v="180"/>
    <x v="323"/>
    <x v="178"/>
    <x v="343"/>
    <x v="180"/>
    <x v="1"/>
    <x v="69"/>
  </r>
  <r>
    <x v="0"/>
    <x v="0"/>
    <x v="651"/>
    <x v="127"/>
    <x v="334"/>
    <x v="179"/>
    <x v="320"/>
    <x v="179"/>
    <x v="331"/>
    <x v="180"/>
    <x v="323"/>
    <x v="178"/>
    <x v="343"/>
    <x v="180"/>
    <x v="2"/>
    <x v="0"/>
  </r>
  <r>
    <x v="0"/>
    <x v="34"/>
    <x v="646"/>
    <x v="128"/>
    <x v="334"/>
    <x v="179"/>
    <x v="320"/>
    <x v="179"/>
    <x v="331"/>
    <x v="180"/>
    <x v="323"/>
    <x v="178"/>
    <x v="343"/>
    <x v="180"/>
    <x v="1"/>
    <x v="33"/>
  </r>
  <r>
    <x v="0"/>
    <x v="1"/>
    <x v="643"/>
    <x v="129"/>
    <x v="334"/>
    <x v="179"/>
    <x v="320"/>
    <x v="179"/>
    <x v="331"/>
    <x v="180"/>
    <x v="323"/>
    <x v="178"/>
    <x v="343"/>
    <x v="180"/>
    <x v="0"/>
    <x v="4"/>
  </r>
  <r>
    <x v="0"/>
    <x v="93"/>
    <x v="641"/>
    <x v="130"/>
    <x v="334"/>
    <x v="179"/>
    <x v="320"/>
    <x v="179"/>
    <x v="331"/>
    <x v="180"/>
    <x v="323"/>
    <x v="178"/>
    <x v="343"/>
    <x v="180"/>
    <x v="4"/>
    <x v="93"/>
  </r>
  <r>
    <x v="0"/>
    <x v="10"/>
    <x v="637"/>
    <x v="131"/>
    <x v="334"/>
    <x v="179"/>
    <x v="320"/>
    <x v="179"/>
    <x v="331"/>
    <x v="180"/>
    <x v="323"/>
    <x v="178"/>
    <x v="343"/>
    <x v="180"/>
    <x v="0"/>
    <x v="24"/>
  </r>
  <r>
    <x v="0"/>
    <x v="179"/>
    <x v="634"/>
    <x v="132"/>
    <x v="334"/>
    <x v="179"/>
    <x v="320"/>
    <x v="179"/>
    <x v="331"/>
    <x v="180"/>
    <x v="323"/>
    <x v="178"/>
    <x v="343"/>
    <x v="180"/>
    <x v="0"/>
    <x v="179"/>
  </r>
  <r>
    <x v="0"/>
    <x v="82"/>
    <x v="622"/>
    <x v="133"/>
    <x v="334"/>
    <x v="179"/>
    <x v="320"/>
    <x v="179"/>
    <x v="331"/>
    <x v="180"/>
    <x v="323"/>
    <x v="178"/>
    <x v="343"/>
    <x v="180"/>
    <x v="4"/>
    <x v="82"/>
  </r>
  <r>
    <x v="0"/>
    <x v="157"/>
    <x v="620"/>
    <x v="134"/>
    <x v="334"/>
    <x v="179"/>
    <x v="320"/>
    <x v="179"/>
    <x v="331"/>
    <x v="180"/>
    <x v="323"/>
    <x v="178"/>
    <x v="343"/>
    <x v="180"/>
    <x v="2"/>
    <x v="161"/>
  </r>
  <r>
    <x v="0"/>
    <x v="100"/>
    <x v="614"/>
    <x v="135"/>
    <x v="334"/>
    <x v="179"/>
    <x v="320"/>
    <x v="179"/>
    <x v="331"/>
    <x v="180"/>
    <x v="323"/>
    <x v="178"/>
    <x v="343"/>
    <x v="180"/>
    <x v="4"/>
    <x v="109"/>
  </r>
  <r>
    <x v="0"/>
    <x v="53"/>
    <x v="602"/>
    <x v="136"/>
    <x v="334"/>
    <x v="179"/>
    <x v="320"/>
    <x v="179"/>
    <x v="331"/>
    <x v="180"/>
    <x v="323"/>
    <x v="178"/>
    <x v="343"/>
    <x v="180"/>
    <x v="0"/>
    <x v="54"/>
  </r>
  <r>
    <x v="0"/>
    <x v="163"/>
    <x v="589"/>
    <x v="137"/>
    <x v="334"/>
    <x v="179"/>
    <x v="320"/>
    <x v="179"/>
    <x v="331"/>
    <x v="180"/>
    <x v="323"/>
    <x v="178"/>
    <x v="343"/>
    <x v="180"/>
    <x v="4"/>
    <x v="165"/>
  </r>
  <r>
    <x v="0"/>
    <x v="73"/>
    <x v="548"/>
    <x v="138"/>
    <x v="334"/>
    <x v="179"/>
    <x v="320"/>
    <x v="179"/>
    <x v="331"/>
    <x v="180"/>
    <x v="323"/>
    <x v="178"/>
    <x v="343"/>
    <x v="180"/>
    <x v="2"/>
    <x v="74"/>
  </r>
  <r>
    <x v="0"/>
    <x v="74"/>
    <x v="544"/>
    <x v="139"/>
    <x v="334"/>
    <x v="179"/>
    <x v="320"/>
    <x v="179"/>
    <x v="331"/>
    <x v="180"/>
    <x v="323"/>
    <x v="178"/>
    <x v="343"/>
    <x v="180"/>
    <x v="2"/>
    <x v="73"/>
  </r>
  <r>
    <x v="0"/>
    <x v="124"/>
    <x v="537"/>
    <x v="140"/>
    <x v="334"/>
    <x v="179"/>
    <x v="320"/>
    <x v="179"/>
    <x v="331"/>
    <x v="180"/>
    <x v="323"/>
    <x v="178"/>
    <x v="343"/>
    <x v="180"/>
    <x v="4"/>
    <x v="124"/>
  </r>
  <r>
    <x v="0"/>
    <x v="32"/>
    <x v="534"/>
    <x v="141"/>
    <x v="334"/>
    <x v="179"/>
    <x v="320"/>
    <x v="179"/>
    <x v="331"/>
    <x v="180"/>
    <x v="323"/>
    <x v="178"/>
    <x v="343"/>
    <x v="180"/>
    <x v="0"/>
    <x v="45"/>
  </r>
  <r>
    <x v="0"/>
    <x v="87"/>
    <x v="530"/>
    <x v="142"/>
    <x v="334"/>
    <x v="179"/>
    <x v="320"/>
    <x v="179"/>
    <x v="331"/>
    <x v="180"/>
    <x v="323"/>
    <x v="178"/>
    <x v="343"/>
    <x v="180"/>
    <x v="2"/>
    <x v="26"/>
  </r>
  <r>
    <x v="0"/>
    <x v="14"/>
    <x v="522"/>
    <x v="143"/>
    <x v="334"/>
    <x v="179"/>
    <x v="320"/>
    <x v="179"/>
    <x v="331"/>
    <x v="180"/>
    <x v="323"/>
    <x v="178"/>
    <x v="343"/>
    <x v="180"/>
    <x v="2"/>
    <x v="11"/>
  </r>
  <r>
    <x v="0"/>
    <x v="115"/>
    <x v="504"/>
    <x v="144"/>
    <x v="334"/>
    <x v="179"/>
    <x v="320"/>
    <x v="179"/>
    <x v="331"/>
    <x v="180"/>
    <x v="323"/>
    <x v="178"/>
    <x v="343"/>
    <x v="180"/>
    <x v="2"/>
    <x v="99"/>
  </r>
  <r>
    <x v="0"/>
    <x v="134"/>
    <x v="490"/>
    <x v="145"/>
    <x v="334"/>
    <x v="179"/>
    <x v="320"/>
    <x v="179"/>
    <x v="331"/>
    <x v="180"/>
    <x v="323"/>
    <x v="178"/>
    <x v="343"/>
    <x v="180"/>
    <x v="4"/>
    <x v="126"/>
  </r>
  <r>
    <x v="0"/>
    <x v="128"/>
    <x v="489"/>
    <x v="146"/>
    <x v="334"/>
    <x v="179"/>
    <x v="320"/>
    <x v="179"/>
    <x v="331"/>
    <x v="180"/>
    <x v="323"/>
    <x v="178"/>
    <x v="343"/>
    <x v="180"/>
    <x v="2"/>
    <x v="131"/>
  </r>
  <r>
    <x v="0"/>
    <x v="137"/>
    <x v="477"/>
    <x v="147"/>
    <x v="334"/>
    <x v="179"/>
    <x v="320"/>
    <x v="179"/>
    <x v="331"/>
    <x v="180"/>
    <x v="323"/>
    <x v="178"/>
    <x v="343"/>
    <x v="180"/>
    <x v="3"/>
    <x v="136"/>
  </r>
  <r>
    <x v="0"/>
    <x v="142"/>
    <x v="476"/>
    <x v="148"/>
    <x v="334"/>
    <x v="179"/>
    <x v="320"/>
    <x v="179"/>
    <x v="331"/>
    <x v="180"/>
    <x v="323"/>
    <x v="178"/>
    <x v="343"/>
    <x v="180"/>
    <x v="2"/>
    <x v="144"/>
  </r>
  <r>
    <x v="0"/>
    <x v="77"/>
    <x v="442"/>
    <x v="149"/>
    <x v="334"/>
    <x v="179"/>
    <x v="320"/>
    <x v="179"/>
    <x v="331"/>
    <x v="180"/>
    <x v="323"/>
    <x v="178"/>
    <x v="343"/>
    <x v="180"/>
    <x v="4"/>
    <x v="76"/>
  </r>
  <r>
    <x v="0"/>
    <x v="108"/>
    <x v="439"/>
    <x v="150"/>
    <x v="334"/>
    <x v="179"/>
    <x v="320"/>
    <x v="179"/>
    <x v="331"/>
    <x v="180"/>
    <x v="323"/>
    <x v="178"/>
    <x v="343"/>
    <x v="180"/>
    <x v="2"/>
    <x v="111"/>
  </r>
  <r>
    <x v="0"/>
    <x v="62"/>
    <x v="428"/>
    <x v="151"/>
    <x v="334"/>
    <x v="179"/>
    <x v="320"/>
    <x v="179"/>
    <x v="331"/>
    <x v="180"/>
    <x v="323"/>
    <x v="178"/>
    <x v="343"/>
    <x v="180"/>
    <x v="0"/>
    <x v="59"/>
  </r>
  <r>
    <x v="0"/>
    <x v="104"/>
    <x v="422"/>
    <x v="152"/>
    <x v="334"/>
    <x v="179"/>
    <x v="320"/>
    <x v="179"/>
    <x v="331"/>
    <x v="180"/>
    <x v="323"/>
    <x v="178"/>
    <x v="343"/>
    <x v="180"/>
    <x v="1"/>
    <x v="105"/>
  </r>
  <r>
    <x v="0"/>
    <x v="164"/>
    <x v="397"/>
    <x v="153"/>
    <x v="334"/>
    <x v="179"/>
    <x v="320"/>
    <x v="179"/>
    <x v="331"/>
    <x v="180"/>
    <x v="323"/>
    <x v="178"/>
    <x v="343"/>
    <x v="180"/>
    <x v="3"/>
    <x v="166"/>
  </r>
  <r>
    <x v="0"/>
    <x v="152"/>
    <x v="393"/>
    <x v="154"/>
    <x v="334"/>
    <x v="179"/>
    <x v="320"/>
    <x v="179"/>
    <x v="331"/>
    <x v="180"/>
    <x v="323"/>
    <x v="178"/>
    <x v="343"/>
    <x v="180"/>
    <x v="0"/>
    <x v="53"/>
  </r>
  <r>
    <x v="0"/>
    <x v="9"/>
    <x v="378"/>
    <x v="155"/>
    <x v="334"/>
    <x v="179"/>
    <x v="320"/>
    <x v="179"/>
    <x v="331"/>
    <x v="180"/>
    <x v="323"/>
    <x v="178"/>
    <x v="343"/>
    <x v="180"/>
    <x v="3"/>
    <x v="9"/>
  </r>
  <r>
    <x v="0"/>
    <x v="18"/>
    <x v="371"/>
    <x v="156"/>
    <x v="334"/>
    <x v="179"/>
    <x v="320"/>
    <x v="179"/>
    <x v="331"/>
    <x v="180"/>
    <x v="323"/>
    <x v="178"/>
    <x v="343"/>
    <x v="180"/>
    <x v="3"/>
    <x v="12"/>
  </r>
  <r>
    <x v="0"/>
    <x v="49"/>
    <x v="363"/>
    <x v="157"/>
    <x v="334"/>
    <x v="179"/>
    <x v="320"/>
    <x v="179"/>
    <x v="331"/>
    <x v="180"/>
    <x v="323"/>
    <x v="178"/>
    <x v="343"/>
    <x v="180"/>
    <x v="4"/>
    <x v="48"/>
  </r>
  <r>
    <x v="0"/>
    <x v="125"/>
    <x v="318"/>
    <x v="158"/>
    <x v="334"/>
    <x v="179"/>
    <x v="320"/>
    <x v="179"/>
    <x v="331"/>
    <x v="180"/>
    <x v="323"/>
    <x v="178"/>
    <x v="343"/>
    <x v="180"/>
    <x v="2"/>
    <x v="125"/>
  </r>
  <r>
    <x v="0"/>
    <x v="84"/>
    <x v="248"/>
    <x v="159"/>
    <x v="334"/>
    <x v="179"/>
    <x v="320"/>
    <x v="179"/>
    <x v="331"/>
    <x v="180"/>
    <x v="323"/>
    <x v="178"/>
    <x v="343"/>
    <x v="180"/>
    <x v="3"/>
    <x v="83"/>
  </r>
  <r>
    <x v="0"/>
    <x v="138"/>
    <x v="239"/>
    <x v="160"/>
    <x v="334"/>
    <x v="179"/>
    <x v="320"/>
    <x v="179"/>
    <x v="331"/>
    <x v="180"/>
    <x v="323"/>
    <x v="178"/>
    <x v="343"/>
    <x v="180"/>
    <x v="0"/>
    <x v="137"/>
  </r>
  <r>
    <x v="0"/>
    <x v="95"/>
    <x v="217"/>
    <x v="161"/>
    <x v="334"/>
    <x v="179"/>
    <x v="320"/>
    <x v="179"/>
    <x v="331"/>
    <x v="180"/>
    <x v="323"/>
    <x v="178"/>
    <x v="343"/>
    <x v="180"/>
    <x v="2"/>
    <x v="152"/>
  </r>
  <r>
    <x v="0"/>
    <x v="139"/>
    <x v="211"/>
    <x v="162"/>
    <x v="334"/>
    <x v="179"/>
    <x v="320"/>
    <x v="179"/>
    <x v="331"/>
    <x v="180"/>
    <x v="323"/>
    <x v="178"/>
    <x v="343"/>
    <x v="180"/>
    <x v="4"/>
    <x v="139"/>
  </r>
  <r>
    <x v="0"/>
    <x v="171"/>
    <x v="175"/>
    <x v="163"/>
    <x v="334"/>
    <x v="179"/>
    <x v="320"/>
    <x v="179"/>
    <x v="331"/>
    <x v="180"/>
    <x v="323"/>
    <x v="178"/>
    <x v="343"/>
    <x v="180"/>
    <x v="3"/>
    <x v="174"/>
  </r>
  <r>
    <x v="0"/>
    <x v="16"/>
    <x v="153"/>
    <x v="164"/>
    <x v="334"/>
    <x v="179"/>
    <x v="320"/>
    <x v="179"/>
    <x v="331"/>
    <x v="180"/>
    <x v="323"/>
    <x v="178"/>
    <x v="343"/>
    <x v="180"/>
    <x v="4"/>
    <x v="10"/>
  </r>
  <r>
    <x v="0"/>
    <x v="64"/>
    <x v="114"/>
    <x v="165"/>
    <x v="334"/>
    <x v="179"/>
    <x v="320"/>
    <x v="179"/>
    <x v="331"/>
    <x v="180"/>
    <x v="323"/>
    <x v="178"/>
    <x v="343"/>
    <x v="180"/>
    <x v="0"/>
    <x v="50"/>
  </r>
  <r>
    <x v="0"/>
    <x v="44"/>
    <x v="110"/>
    <x v="166"/>
    <x v="334"/>
    <x v="179"/>
    <x v="320"/>
    <x v="179"/>
    <x v="331"/>
    <x v="180"/>
    <x v="323"/>
    <x v="178"/>
    <x v="343"/>
    <x v="180"/>
    <x v="0"/>
    <x v="43"/>
  </r>
  <r>
    <x v="0"/>
    <x v="90"/>
    <x v="107"/>
    <x v="167"/>
    <x v="334"/>
    <x v="179"/>
    <x v="320"/>
    <x v="179"/>
    <x v="331"/>
    <x v="180"/>
    <x v="323"/>
    <x v="178"/>
    <x v="343"/>
    <x v="180"/>
    <x v="2"/>
    <x v="88"/>
  </r>
  <r>
    <x v="0"/>
    <x v="176"/>
    <x v="104"/>
    <x v="168"/>
    <x v="334"/>
    <x v="179"/>
    <x v="320"/>
    <x v="179"/>
    <x v="331"/>
    <x v="180"/>
    <x v="323"/>
    <x v="178"/>
    <x v="343"/>
    <x v="180"/>
    <x v="4"/>
    <x v="177"/>
  </r>
  <r>
    <x v="0"/>
    <x v="140"/>
    <x v="101"/>
    <x v="169"/>
    <x v="334"/>
    <x v="179"/>
    <x v="320"/>
    <x v="179"/>
    <x v="331"/>
    <x v="180"/>
    <x v="323"/>
    <x v="178"/>
    <x v="343"/>
    <x v="180"/>
    <x v="0"/>
    <x v="153"/>
  </r>
  <r>
    <x v="0"/>
    <x v="40"/>
    <x v="80"/>
    <x v="170"/>
    <x v="334"/>
    <x v="179"/>
    <x v="320"/>
    <x v="179"/>
    <x v="331"/>
    <x v="180"/>
    <x v="323"/>
    <x v="178"/>
    <x v="343"/>
    <x v="180"/>
    <x v="1"/>
    <x v="39"/>
  </r>
  <r>
    <x v="0"/>
    <x v="173"/>
    <x v="77"/>
    <x v="171"/>
    <x v="334"/>
    <x v="179"/>
    <x v="320"/>
    <x v="179"/>
    <x v="331"/>
    <x v="180"/>
    <x v="323"/>
    <x v="178"/>
    <x v="343"/>
    <x v="180"/>
    <x v="2"/>
    <x v="176"/>
  </r>
  <r>
    <x v="0"/>
    <x v="29"/>
    <x v="61"/>
    <x v="172"/>
    <x v="334"/>
    <x v="179"/>
    <x v="320"/>
    <x v="179"/>
    <x v="331"/>
    <x v="180"/>
    <x v="323"/>
    <x v="178"/>
    <x v="343"/>
    <x v="180"/>
    <x v="2"/>
    <x v="32"/>
  </r>
  <r>
    <x v="0"/>
    <x v="76"/>
    <x v="59"/>
    <x v="173"/>
    <x v="334"/>
    <x v="179"/>
    <x v="320"/>
    <x v="179"/>
    <x v="331"/>
    <x v="180"/>
    <x v="323"/>
    <x v="178"/>
    <x v="343"/>
    <x v="180"/>
    <x v="4"/>
    <x v="75"/>
  </r>
  <r>
    <x v="0"/>
    <x v="145"/>
    <x v="56"/>
    <x v="174"/>
    <x v="334"/>
    <x v="179"/>
    <x v="320"/>
    <x v="179"/>
    <x v="331"/>
    <x v="180"/>
    <x v="323"/>
    <x v="178"/>
    <x v="343"/>
    <x v="180"/>
    <x v="0"/>
    <x v="147"/>
  </r>
  <r>
    <x v="0"/>
    <x v="154"/>
    <x v="33"/>
    <x v="175"/>
    <x v="334"/>
    <x v="179"/>
    <x v="320"/>
    <x v="179"/>
    <x v="331"/>
    <x v="180"/>
    <x v="323"/>
    <x v="178"/>
    <x v="343"/>
    <x v="180"/>
    <x v="4"/>
    <x v="157"/>
  </r>
  <r>
    <x v="0"/>
    <x v="159"/>
    <x v="29"/>
    <x v="176"/>
    <x v="334"/>
    <x v="179"/>
    <x v="320"/>
    <x v="179"/>
    <x v="331"/>
    <x v="180"/>
    <x v="323"/>
    <x v="178"/>
    <x v="343"/>
    <x v="180"/>
    <x v="3"/>
    <x v="167"/>
  </r>
  <r>
    <x v="0"/>
    <x v="131"/>
    <x v="11"/>
    <x v="177"/>
    <x v="334"/>
    <x v="179"/>
    <x v="320"/>
    <x v="179"/>
    <x v="331"/>
    <x v="180"/>
    <x v="323"/>
    <x v="178"/>
    <x v="343"/>
    <x v="180"/>
    <x v="2"/>
    <x v="119"/>
  </r>
  <r>
    <x v="0"/>
    <x v="50"/>
    <x v="6"/>
    <x v="178"/>
    <x v="334"/>
    <x v="179"/>
    <x v="320"/>
    <x v="179"/>
    <x v="331"/>
    <x v="180"/>
    <x v="323"/>
    <x v="178"/>
    <x v="343"/>
    <x v="180"/>
    <x v="0"/>
    <x v="51"/>
  </r>
</pivotCacheRecords>
</file>

<file path=xl/pivotTables/_rels/pivotTable1.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2.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3.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4.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5.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6.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7.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8.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_rels/pivotTable9.xml.rels><?xml version="1.0" encoding="UTF-8"?>
<Relationships xmlns="http://schemas.openxmlformats.org/package/2006/relationships"><Relationship Id="rId1" Type="http://schemas.openxmlformats.org/officeDocument/2006/relationships/pivotCacheDefinition" Target="../pivotCache/pivotCacheDefinition1.xml"/>
</Relationships>
</file>

<file path=xl/pivotTables/pivotTable1.xml><?xml version="1.0" encoding="utf-8"?>
<pivotTableDefinition xmlns="http://schemas.openxmlformats.org/spreadsheetml/2006/main" name="DataPilot1" cacheId="1" applyNumberFormats="0" applyBorderFormats="0" applyFontFormats="0" applyPatternFormats="0" applyAlignmentFormats="0" applyWidthHeightFormats="0" dataCaption="Values" useAutoFormatting="0" itemPrintTitles="1" indent="0" outline="0" outlineData="0" compact="0" compactData="0">
  <location ref="A1:G13" firstHeaderRow="1" firstDataRow="2" firstDataCol="1"/>
  <pivotFields count="16">
    <pivotField axis="axisRow" compact="0" showAll="0" defaultSubtotal="0" outline="0">
      <items count="11">
        <item x="0"/>
        <item x="1"/>
        <item x="2"/>
        <item x="3"/>
        <item x="4"/>
        <item x="5"/>
        <item x="6"/>
        <item x="7"/>
        <item x="8"/>
        <item x="9"/>
        <item x="10"/>
      </items>
    </pivotField>
    <pivotField compact="0" showAll="0"/>
    <pivotField dataField="1" compact="0" showAll="0" outline="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axis="axisCol" compact="0" showAll="0" defaultSubtotal="0" outline="0">
      <items count="6">
        <item x="0"/>
        <item x="1"/>
        <item x="2"/>
        <item x="3"/>
        <item x="4"/>
        <item x="5"/>
      </items>
    </pivotField>
    <pivotField compact="0" showAll="0"/>
  </pivotFields>
  <rowFields count="1">
    <field x="0"/>
  </rowFields>
  <colFields count="1">
    <field x="14"/>
  </colFields>
  <dataFields count="1">
    <dataField name="Media - Score" fld="2" subtotal="average" numFmtId="165"/>
  </dataFields>
  <pivotTableStyleInfo name="PivotStyleLight16" showRowHeaders="1" showColHeaders="1" showRowStripes="0" showColStripes="0" showLastColumn="1"/>
</pivotTableDefinition>
</file>

<file path=xl/pivotTables/pivotTable2.xml><?xml version="1.0" encoding="utf-8"?>
<pivotTableDefinition xmlns="http://schemas.openxmlformats.org/spreadsheetml/2006/main" name="DataPilot2" cacheId="1" applyNumberFormats="0" applyBorderFormats="0" applyFontFormats="0" applyPatternFormats="0" applyAlignmentFormats="0" applyWidthHeightFormats="0" dataCaption="Values" useAutoFormatting="0" itemPrintTitles="1" indent="0" outline="0" outlineData="0" compact="0" compactData="0">
  <location ref="A3:L17" firstHeaderRow="1" firstDataRow="2" firstDataCol="1" rowPageCount="1" colPageCount="1"/>
  <pivotFields count="16">
    <pivotField axis="axisCol" compact="0" showAll="0" defaultSubtotal="0" outline="0">
      <items count="11">
        <item x="0"/>
        <item x="1"/>
        <item x="2"/>
        <item x="3"/>
        <item x="4"/>
        <item x="5"/>
        <item x="6"/>
        <item x="7"/>
        <item x="8"/>
        <item x="9"/>
        <item x="10"/>
      </items>
    </pivotField>
    <pivotField compact="0" showAll="0"/>
    <pivotField dataField="1" compact="0" showAll="0" outline="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axis="axisPage" compact="0" showAll="0" defaultSubtotal="0" outline="0">
      <items count="6">
        <item h="1" x="0"/>
        <item h="1" x="1"/>
        <item h="1" x="2"/>
        <item x="3"/>
        <item h="1" x="4"/>
        <item h="1" x="5"/>
      </items>
    </pivotField>
    <pivotField axis="axisRow" compact="0" showAll="0" defaultSubtotal="0" outline="0">
      <items count="18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s>
    </pivotField>
  </pivotFields>
  <rowFields count="1">
    <field x="15"/>
  </rowFields>
  <colFields count="1">
    <field x="0"/>
  </colFields>
  <pageFields count="1">
    <pageField fld="14" hier="-1"/>
  </pageFields>
  <dataFields count="1">
    <dataField name="Somma - Score" fld="2" subtotal="sum" numFmtId="165"/>
  </dataFields>
  <pivotTableStyleInfo name="PivotStyleLight16" showRowHeaders="1" showColHeaders="1" showRowStripes="0" showColStripes="0" showLastColumn="1"/>
</pivotTableDefinition>
</file>

<file path=xl/pivotTables/pivotTable3.xml><?xml version="1.0" encoding="utf-8"?>
<pivotTableDefinition xmlns="http://schemas.openxmlformats.org/spreadsheetml/2006/main" name="DataPilot3" cacheId="1" applyNumberFormats="0" applyBorderFormats="0" applyFontFormats="0" applyPatternFormats="0" applyAlignmentFormats="0" applyWidthHeightFormats="0" dataCaption="Values" useAutoFormatting="0" itemPrintTitles="1" indent="0" outline="0" outlineData="0" compact="0" compactData="0">
  <location ref="A3:L23" firstHeaderRow="1" firstDataRow="2" firstDataCol="1" rowPageCount="1" colPageCount="1"/>
  <pivotFields count="16">
    <pivotField axis="axisCol" compact="0" showAll="0" defaultSubtotal="0" outline="0">
      <items count="11">
        <item x="0"/>
        <item x="1"/>
        <item x="2"/>
        <item x="3"/>
        <item x="4"/>
        <item x="5"/>
        <item x="6"/>
        <item x="7"/>
        <item x="8"/>
        <item x="9"/>
        <item x="10"/>
      </items>
    </pivotField>
    <pivotField compact="0" showAll="0"/>
    <pivotField dataField="1" compact="0" showAll="0" outline="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axis="axisPage" compact="0" showAll="0" defaultSubtotal="0" outline="0">
      <items count="6">
        <item h="1" x="0"/>
        <item h="1" x="1"/>
        <item h="1" x="2"/>
        <item h="1" x="3"/>
        <item x="4"/>
        <item h="1" x="5"/>
      </items>
    </pivotField>
    <pivotField axis="axisRow" compact="0" showAll="0" defaultSubtotal="0" outline="0">
      <items count="18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s>
    </pivotField>
  </pivotFields>
  <rowFields count="1">
    <field x="15"/>
  </rowFields>
  <colFields count="1">
    <field x="0"/>
  </colFields>
  <pageFields count="1">
    <pageField fld="14" hier="-1"/>
  </pageFields>
  <dataFields count="1">
    <dataField name="Somma - Score" fld="2" subtotal="sum" numFmtId="165"/>
  </dataFields>
  <pivotTableStyleInfo name="PivotStyleLight16" showRowHeaders="1" showColHeaders="1" showRowStripes="0" showColStripes="0" showLastColumn="1"/>
</pivotTableDefinition>
</file>

<file path=xl/pivotTables/pivotTable4.xml><?xml version="1.0" encoding="utf-8"?>
<pivotTableDefinition xmlns="http://schemas.openxmlformats.org/spreadsheetml/2006/main" name="DataPilot4" cacheId="1" applyNumberFormats="0" applyBorderFormats="0" applyFontFormats="0" applyPatternFormats="0" applyAlignmentFormats="0" applyWidthHeightFormats="0" dataCaption="Values" useAutoFormatting="0" itemPrintTitles="1" indent="0" outline="0" outlineData="0" compact="0" compactData="0">
  <location ref="A3:L52" firstHeaderRow="1" firstDataRow="2" firstDataCol="1" rowPageCount="1" colPageCount="1"/>
  <pivotFields count="16">
    <pivotField axis="axisCol" compact="0" showAll="0" defaultSubtotal="0" outline="0">
      <items count="11">
        <item x="0"/>
        <item x="1"/>
        <item x="2"/>
        <item x="3"/>
        <item x="4"/>
        <item x="5"/>
        <item x="6"/>
        <item x="7"/>
        <item x="8"/>
        <item x="9"/>
        <item x="10"/>
      </items>
    </pivotField>
    <pivotField compact="0" showAll="0"/>
    <pivotField dataField="1" compact="0" showAll="0" outline="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axis="axisPage" compact="0" showAll="0" defaultSubtotal="0" outline="0">
      <items count="6">
        <item x="0"/>
        <item h="1" x="1"/>
        <item h="1" x="2"/>
        <item h="1" x="3"/>
        <item h="1" x="4"/>
        <item h="1" x="5"/>
      </items>
    </pivotField>
    <pivotField axis="axisRow" compact="0" showAll="0" defaultSubtotal="0" outline="0">
      <items count="18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s>
    </pivotField>
  </pivotFields>
  <rowFields count="1">
    <field x="15"/>
  </rowFields>
  <colFields count="1">
    <field x="0"/>
  </colFields>
  <pageFields count="1">
    <pageField fld="14" hier="-1"/>
  </pageFields>
  <dataFields count="1">
    <dataField name="Somma - Score" fld="2" subtotal="sum" numFmtId="165"/>
  </dataFields>
  <pivotTableStyleInfo name="PivotStyleLight16" showRowHeaders="1" showColHeaders="1" showRowStripes="0" showColStripes="0" showLastColumn="1"/>
</pivotTableDefinition>
</file>

<file path=xl/pivotTables/pivotTable5.xml><?xml version="1.0" encoding="utf-8"?>
<pivotTableDefinition xmlns="http://schemas.openxmlformats.org/spreadsheetml/2006/main" name="DataPilot5" cacheId="1" applyNumberFormats="0" applyBorderFormats="0" applyFontFormats="0" applyPatternFormats="0" applyAlignmentFormats="0" applyWidthHeightFormats="0" dataCaption="Values" useAutoFormatting="0" itemPrintTitles="1" indent="0" outline="0" outlineData="0" compact="0" compactData="0">
  <location ref="A3:L31" firstHeaderRow="1" firstDataRow="2" firstDataCol="1" rowPageCount="1" colPageCount="1"/>
  <pivotFields count="16">
    <pivotField axis="axisCol" compact="0" showAll="0" defaultSubtotal="0" outline="0">
      <items count="11">
        <item x="0"/>
        <item x="1"/>
        <item x="2"/>
        <item x="3"/>
        <item x="4"/>
        <item x="5"/>
        <item x="6"/>
        <item x="7"/>
        <item x="8"/>
        <item x="9"/>
        <item x="10"/>
      </items>
    </pivotField>
    <pivotField compact="0" showAll="0"/>
    <pivotField dataField="1" compact="0" showAll="0" outline="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axis="axisPage" compact="0" showAll="0" defaultSubtotal="0" outline="0">
      <items count="6">
        <item h="1" x="0"/>
        <item x="1"/>
        <item h="1" x="2"/>
        <item h="1" x="3"/>
        <item h="1" x="4"/>
        <item h="1" x="5"/>
      </items>
    </pivotField>
    <pivotField axis="axisRow" compact="0" showAll="0" defaultSubtotal="0" outline="0">
      <items count="18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h="1"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s>
    </pivotField>
  </pivotFields>
  <rowFields count="1">
    <field x="15"/>
  </rowFields>
  <colFields count="1">
    <field x="0"/>
  </colFields>
  <pageFields count="1">
    <pageField fld="14" hier="-1"/>
  </pageFields>
  <dataFields count="1">
    <dataField name="Somma - Score" fld="2" subtotal="sum" numFmtId="165"/>
  </dataFields>
  <pivotTableStyleInfo name="PivotStyleLight16" showRowHeaders="1" showColHeaders="1" showRowStripes="0" showColStripes="0" showLastColumn="1"/>
</pivotTableDefinition>
</file>

<file path=xl/pivotTables/pivotTable6.xml><?xml version="1.0" encoding="utf-8"?>
<pivotTableDefinition xmlns="http://schemas.openxmlformats.org/spreadsheetml/2006/main" name="DataPilot6" cacheId="1" applyNumberFormats="0" applyBorderFormats="0" applyFontFormats="0" applyPatternFormats="0" applyAlignmentFormats="0" applyWidthHeightFormats="0" dataCaption="Values" useAutoFormatting="0" itemPrintTitles="1" indent="0" outline="0" outlineData="0" compact="0" compactData="0">
  <location ref="A3:L36" firstHeaderRow="1" firstDataRow="2" firstDataCol="1" rowPageCount="1" colPageCount="1"/>
  <pivotFields count="16">
    <pivotField axis="axisCol" compact="0" showAll="0" defaultSubtotal="0" outline="0">
      <items count="11">
        <item x="0"/>
        <item x="1"/>
        <item x="2"/>
        <item x="3"/>
        <item x="4"/>
        <item x="5"/>
        <item x="6"/>
        <item x="7"/>
        <item x="8"/>
        <item x="9"/>
        <item x="10"/>
      </items>
    </pivotField>
    <pivotField compact="0" showAll="0"/>
    <pivotField dataField="1" compact="0" showAll="0" outline="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axis="axisPage" compact="0" showAll="0" defaultSubtotal="0" outline="0">
      <items count="6">
        <item h="1" x="0"/>
        <item h="1" x="1"/>
        <item x="2"/>
        <item h="1" x="3"/>
        <item h="1" x="4"/>
        <item h="1" x="5"/>
      </items>
    </pivotField>
    <pivotField axis="axisRow" compact="0" showAll="0" defaultSubtotal="0" outline="0">
      <items count="18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h="1"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s>
    </pivotField>
  </pivotFields>
  <rowFields count="1">
    <field x="15"/>
  </rowFields>
  <colFields count="1">
    <field x="0"/>
  </colFields>
  <pageFields count="1">
    <pageField fld="14" hier="-1"/>
  </pageFields>
  <dataFields count="1">
    <dataField name="Somma - Score" fld="2" subtotal="sum" numFmtId="165"/>
  </dataFields>
  <pivotTableStyleInfo name="PivotStyleLight16" showRowHeaders="1" showColHeaders="1" showRowStripes="0" showColStripes="0" showLastColumn="1"/>
</pivotTableDefinition>
</file>

<file path=xl/pivotTables/pivotTable7.xml><?xml version="1.0" encoding="utf-8"?>
<pivotTableDefinition xmlns="http://schemas.openxmlformats.org/spreadsheetml/2006/main" name="DataPilot8" cacheId="1" applyNumberFormats="0" applyBorderFormats="0" applyFontFormats="0" applyPatternFormats="0" applyAlignmentFormats="0" applyWidthHeightFormats="0" dataCaption="Values" useAutoFormatting="0" itemPrintTitles="1" indent="0" outline="0" outlineData="0" compact="0" compactData="0">
  <location ref="A3:L44" firstHeaderRow="1" firstDataRow="2" firstDataCol="1" rowPageCount="1" colPageCount="1"/>
  <pivotFields count="16">
    <pivotField axis="axisCol" compact="0" showAll="0" defaultSubtotal="0" outline="0">
      <items count="11">
        <item x="0"/>
        <item x="1"/>
        <item x="2"/>
        <item x="3"/>
        <item x="4"/>
        <item x="5"/>
        <item x="6"/>
        <item x="7"/>
        <item x="8"/>
        <item x="9"/>
        <item x="10"/>
      </items>
    </pivotField>
    <pivotField compact="0" showAll="0"/>
    <pivotField dataField="1" compact="0" showAll="0" outline="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axis="axisPage" compact="0" showAll="0" defaultSubtotal="0" outline="0">
      <items count="6">
        <item h="1" x="0"/>
        <item h="1" x="1"/>
        <item h="1" x="2"/>
        <item h="1" x="3"/>
        <item h="1" x="4"/>
        <item x="5"/>
      </items>
    </pivotField>
    <pivotField axis="axisRow" compact="0" showAll="0" defaultSubtotal="0" outline="0">
      <items count="18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h="1"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s>
    </pivotField>
  </pivotFields>
  <rowFields count="1">
    <field x="15"/>
  </rowFields>
  <colFields count="1">
    <field x="0"/>
  </colFields>
  <pageFields count="1">
    <pageField fld="14" hier="-1"/>
  </pageFields>
  <dataFields count="1">
    <dataField name="Somma - Score" fld="2" subtotal="sum" numFmtId="165"/>
  </dataFields>
  <pivotTableStyleInfo name="PivotStyleLight16" showRowHeaders="1" showColHeaders="1" showRowStripes="0" showColStripes="0" showLastColumn="1"/>
</pivotTableDefinition>
</file>

<file path=xl/pivotTables/pivotTable8.xml><?xml version="1.0" encoding="utf-8"?>
<pivotTableDefinition xmlns="http://schemas.openxmlformats.org/spreadsheetml/2006/main" name="DataPilot7" cacheId="1" applyNumberFormats="0" applyBorderFormats="0" applyFontFormats="0" applyPatternFormats="0" applyAlignmentFormats="0" applyWidthHeightFormats="0" dataCaption="Values" useAutoFormatting="0" itemPrintTitles="1" indent="0" outline="0" outlineData="0" compact="0" compactData="0">
  <location ref="A1:L11" firstHeaderRow="1" firstDataRow="2" firstDataCol="1"/>
  <pivotFields count="16">
    <pivotField axis="axisCol" compact="0" showAll="0" defaultSubtotal="0" outline="0">
      <items count="11">
        <item x="0"/>
        <item x="1"/>
        <item x="2"/>
        <item x="3"/>
        <item x="4"/>
        <item x="5"/>
        <item x="6"/>
        <item x="7"/>
        <item x="8"/>
        <item x="9"/>
        <item x="10"/>
      </items>
    </pivotField>
    <pivotField compact="0" showAll="0"/>
    <pivotField dataField="1" compact="0" showAll="0" outline="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axis="axisRow" compact="0" showAll="0" defaultSubtotal="0" outline="0">
      <items count="180">
        <item h="1" x="0"/>
        <item h="1" x="1"/>
        <item h="1" x="2"/>
        <item h="1" x="3"/>
        <item h="1" x="4"/>
        <item x="5"/>
        <item h="1" x="6"/>
        <item h="1" x="7"/>
        <item h="1" x="8"/>
        <item h="1" x="9"/>
        <item h="1" x="10"/>
        <item h="1" x="11"/>
        <item x="12"/>
        <item h="1" x="13"/>
        <item h="1" x="14"/>
        <item h="1" x="15"/>
        <item h="1" x="16"/>
        <item h="1" x="17"/>
        <item h="1" x="18"/>
        <item h="1" x="19"/>
        <item x="20"/>
        <item h="1" x="21"/>
        <item h="1" x="22"/>
        <item h="1" x="23"/>
        <item h="1" x="24"/>
        <item h="1" x="25"/>
        <item h="1" x="26"/>
        <item h="1" x="27"/>
        <item h="1" x="28"/>
        <item h="1" x="29"/>
        <item h="1" x="30"/>
        <item h="1" x="31"/>
        <item x="32"/>
        <item h="1" x="33"/>
        <item h="1" x="34"/>
        <item h="1" x="35"/>
        <item h="1" x="36"/>
        <item h="1" x="37"/>
        <item h="1" x="38"/>
        <item h="1" x="39"/>
        <item h="1" x="40"/>
        <item h="1" x="41"/>
        <item h="1" x="42"/>
        <item h="1" x="43"/>
        <item h="1" x="44"/>
        <item h="1" x="45"/>
        <item h="1" x="46"/>
        <item h="1" x="47"/>
        <item h="1" x="48"/>
        <item h="1" x="49"/>
        <item h="1" x="50"/>
        <item h="1" x="51"/>
        <item h="1" x="52"/>
        <item h="1" x="53"/>
        <item h="1" x="54"/>
        <item h="1" x="55"/>
        <item h="1" x="56"/>
        <item h="1" x="57"/>
        <item h="1" x="58"/>
        <item h="1" x="59"/>
        <item h="1" x="60"/>
        <item h="1" x="61"/>
        <item h="1" x="62"/>
        <item h="1" x="63"/>
        <item h="1" x="64"/>
        <item h="1" x="65"/>
        <item h="1" x="66"/>
        <item h="1" x="67"/>
        <item h="1" x="68"/>
        <item h="1" x="69"/>
        <item h="1" x="70"/>
        <item h="1" x="71"/>
        <item h="1" x="72"/>
        <item x="73"/>
        <item h="1" x="74"/>
        <item h="1" x="75"/>
        <item h="1" x="76"/>
        <item h="1" x="77"/>
        <item h="1" x="78"/>
        <item h="1" x="79"/>
        <item h="1" x="80"/>
        <item h="1" x="81"/>
        <item h="1" x="82"/>
        <item h="1" x="83"/>
        <item h="1" x="84"/>
        <item h="1" x="85"/>
        <item h="1" x="86"/>
        <item h="1" x="87"/>
        <item h="1" x="88"/>
        <item h="1" x="89"/>
        <item h="1" x="90"/>
        <item h="1" x="91"/>
        <item h="1" x="92"/>
        <item h="1" x="93"/>
        <item h="1" x="94"/>
        <item h="1" x="95"/>
        <item h="1" x="96"/>
        <item h="1" x="97"/>
        <item h="1" x="98"/>
        <item h="1" x="99"/>
        <item h="1" x="100"/>
        <item h="1" x="101"/>
        <item h="1" x="102"/>
        <item h="1" x="103"/>
        <item h="1" x="104"/>
        <item h="1" x="105"/>
        <item h="1" x="106"/>
        <item h="1" x="107"/>
        <item h="1" x="108"/>
        <item h="1" x="109"/>
        <item h="1" x="110"/>
        <item h="1" x="111"/>
        <item h="1" x="112"/>
        <item h="1" x="113"/>
        <item h="1" x="114"/>
        <item h="1" x="115"/>
        <item h="1" x="116"/>
        <item h="1" x="117"/>
        <item h="1" x="118"/>
        <item h="1" x="119"/>
        <item h="1" x="120"/>
        <item h="1" x="121"/>
        <item h="1" x="122"/>
        <item h="1" x="123"/>
        <item h="1" x="124"/>
        <item h="1" x="125"/>
        <item h="1" x="126"/>
        <item h="1" x="127"/>
        <item h="1" x="128"/>
        <item h="1" x="129"/>
        <item h="1" x="130"/>
        <item h="1" x="131"/>
        <item h="1" x="132"/>
        <item h="1" x="133"/>
        <item h="1" x="134"/>
        <item h="1" x="135"/>
        <item x="136"/>
        <item h="1" x="137"/>
        <item h="1" x="138"/>
        <item h="1" x="139"/>
        <item h="1" x="140"/>
        <item h="1" x="141"/>
        <item h="1" x="142"/>
        <item h="1" x="143"/>
        <item h="1" x="144"/>
        <item h="1" x="145"/>
        <item h="1" x="146"/>
        <item h="1" x="147"/>
        <item x="148"/>
        <item h="1" x="149"/>
        <item h="1" x="150"/>
        <item h="1" x="151"/>
        <item h="1" x="152"/>
        <item h="1" x="153"/>
        <item h="1" x="154"/>
        <item h="1" x="155"/>
        <item h="1" x="156"/>
        <item h="1" x="157"/>
        <item h="1" x="158"/>
        <item h="1" x="159"/>
        <item h="1" x="160"/>
        <item h="1" x="161"/>
        <item h="1" x="162"/>
        <item h="1" x="163"/>
        <item h="1" x="164"/>
        <item h="1" x="165"/>
        <item x="166"/>
        <item h="1" x="167"/>
        <item h="1" x="168"/>
        <item x="169"/>
        <item h="1" x="170"/>
        <item h="1" x="171"/>
        <item h="1" x="172"/>
        <item h="1" x="173"/>
        <item h="1" x="174"/>
        <item h="1" x="175"/>
        <item h="1" x="176"/>
        <item h="1" x="177"/>
        <item h="1" x="178"/>
        <item h="1" x="179"/>
      </items>
    </pivotField>
  </pivotFields>
  <rowFields count="1">
    <field x="15"/>
  </rowFields>
  <colFields count="1">
    <field x="0"/>
  </colFields>
  <dataFields count="1">
    <dataField name="Somma - Score" fld="2" subtotal="sum" numFmtId="165"/>
  </dataFields>
  <pivotTableStyleInfo name="PivotStyleLight16" showRowHeaders="1" showColHeaders="1" showRowStripes="0" showColStripes="0" showLastColumn="1"/>
</pivotTableDefinition>
</file>

<file path=xl/pivotTables/pivotTable9.xml><?xml version="1.0" encoding="utf-8"?>
<pivotTableDefinition xmlns="http://schemas.openxmlformats.org/spreadsheetml/2006/main" name="DataPilot9" cacheId="1" applyNumberFormats="0" applyBorderFormats="0" applyFontFormats="0" applyPatternFormats="0" applyAlignmentFormats="0" applyWidthHeightFormats="0" dataCaption="Values" useAutoFormatting="0" itemPrintTitles="1" indent="0" outline="0" outlineData="0" compact="0" compactData="0">
  <location ref="A1:L182" firstHeaderRow="1" firstDataRow="2" firstDataCol="1"/>
  <pivotFields count="16">
    <pivotField axis="axisCol" compact="0" showAll="0" defaultSubtotal="0" outline="0">
      <items count="11">
        <item x="0"/>
        <item x="1"/>
        <item x="2"/>
        <item x="3"/>
        <item x="4"/>
        <item x="5"/>
        <item x="6"/>
        <item x="7"/>
        <item x="8"/>
        <item x="9"/>
        <item x="10"/>
      </items>
    </pivotField>
    <pivotField compact="0" showAll="0"/>
    <pivotField dataField="1" compact="0" showAll="0" outline="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compact="0" showAll="0"/>
    <pivotField axis="axisRow" compact="0" showAll="0" defaultSubtotal="0" outline="0">
      <items count="180">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s>
    </pivotField>
  </pivotFields>
  <rowFields count="1">
    <field x="15"/>
  </rowFields>
  <colFields count="1">
    <field x="0"/>
  </colFields>
  <dataFields count="1">
    <dataField name="Somma - Score" fld="2" subtotal="sum" numFmtId="165"/>
  </dataFields>
  <pivotTableStyleInfo name="PivotStyleLight16" showRowHeaders="1" showColHeaders="1" showRowStripes="0" showColStripes="0" showLastColumn="1"/>
</pivotTableDefinition>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pivotTable" Target="../pivotTables/pivotTable9.xml"/>
</Relationships>
</file>

<file path=xl/worksheets/_rels/sheet3.xml.rels><?xml version="1.0" encoding="UTF-8"?>
<Relationships xmlns="http://schemas.openxmlformats.org/package/2006/relationships"><Relationship Id="rId1" Type="http://schemas.openxmlformats.org/officeDocument/2006/relationships/pivotTable" Target="../pivotTables/pivotTable1.xml"/>
</Relationships>
</file>

<file path=xl/worksheets/_rels/sheet4.xml.rels><?xml version="1.0" encoding="UTF-8"?>
<Relationships xmlns="http://schemas.openxmlformats.org/package/2006/relationships"><Relationship Id="rId1" Type="http://schemas.openxmlformats.org/officeDocument/2006/relationships/pivotTable" Target="../pivotTables/pivotTable3.xml"/>
</Relationships>
</file>

<file path=xl/worksheets/_rels/sheet5.xml.rels><?xml version="1.0" encoding="UTF-8"?>
<Relationships xmlns="http://schemas.openxmlformats.org/package/2006/relationships"><Relationship Id="rId1" Type="http://schemas.openxmlformats.org/officeDocument/2006/relationships/pivotTable" Target="../pivotTables/pivotTable2.xml"/>
</Relationships>
</file>

<file path=xl/worksheets/_rels/sheet6.xml.rels><?xml version="1.0" encoding="UTF-8"?>
<Relationships xmlns="http://schemas.openxmlformats.org/package/2006/relationships"><Relationship Id="rId1" Type="http://schemas.openxmlformats.org/officeDocument/2006/relationships/pivotTable" Target="../pivotTables/pivotTable4.xml"/>
</Relationships>
</file>

<file path=xl/worksheets/_rels/sheet7.xml.rels><?xml version="1.0" encoding="UTF-8"?>
<Relationships xmlns="http://schemas.openxmlformats.org/package/2006/relationships"><Relationship Id="rId1" Type="http://schemas.openxmlformats.org/officeDocument/2006/relationships/pivotTable" Target="../pivotTables/pivotTable6.xml"/>
</Relationships>
</file>

<file path=xl/worksheets/_rels/sheet8.xml.rels><?xml version="1.0" encoding="UTF-8"?>
<Relationships xmlns="http://schemas.openxmlformats.org/package/2006/relationships"><Relationship Id="rId1" Type="http://schemas.openxmlformats.org/officeDocument/2006/relationships/pivotTable" Target="../pivotTables/pivotTable5.xml"/>
</Relationships>
</file>

<file path=xl/worksheets/_rels/sheet9.xml.rels><?xml version="1.0" encoding="UTF-8"?>
<Relationships xmlns="http://schemas.openxmlformats.org/package/2006/relationships"><Relationship Id="rId1" Type="http://schemas.openxmlformats.org/officeDocument/2006/relationships/pivotTable" Target="../pivotTables/pivotTable7.xml"/>
</Relationships>
</file>

<file path=xl/worksheets/_rels/sheet11.xml.rels><?xml version="1.0" encoding="UTF-8"?>
<Relationships xmlns="http://schemas.openxmlformats.org/package/2006/relationships"><Relationship Id="rId1" Type="http://schemas.openxmlformats.org/officeDocument/2006/relationships/pivotTable" Target="../pivotTables/pivotTable8.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P1960"/>
  <sheetViews>
    <sheetView showFormulas="false" showGridLines="true" showRowColHeaders="true" showZeros="true" rightToLeft="false" tabSelected="true" showOutlineSymbols="true" defaultGridColor="true" view="normal" topLeftCell="A1" colorId="64" zoomScale="120" zoomScaleNormal="120" zoomScalePageLayoutView="100" workbookViewId="0">
      <pane xSplit="2" ySplit="0" topLeftCell="C1" activePane="topRight" state="frozen"/>
      <selection pane="topLeft" activeCell="A1" activeCellId="0" sqref="A1"/>
      <selection pane="topRight" activeCell="E38" activeCellId="0" sqref="E38"/>
    </sheetView>
  </sheetViews>
  <sheetFormatPr defaultColWidth="11.53515625" defaultRowHeight="12.8" zeroHeight="false" outlineLevelRow="0" outlineLevelCol="0"/>
  <cols>
    <col collapsed="false" customWidth="true" hidden="false" outlineLevel="0" max="2" min="2" style="0" width="7.02"/>
    <col collapsed="false" customWidth="true" hidden="false" outlineLevel="0" max="3" min="3" style="1" width="8.67"/>
    <col collapsed="false" customWidth="true" hidden="false" outlineLevel="0" max="4" min="4" style="0" width="5.73"/>
    <col collapsed="false" customWidth="true" hidden="false" outlineLevel="0" max="5" min="5" style="1" width="14.77"/>
    <col collapsed="false" customWidth="true" hidden="false" outlineLevel="0" max="6" min="6" style="0" width="9.35"/>
    <col collapsed="false" customWidth="true" hidden="false" outlineLevel="0" max="7" min="7" style="1" width="16.43"/>
    <col collapsed="false" customWidth="true" hidden="false" outlineLevel="0" max="8" min="8" style="0" width="9.91"/>
    <col collapsed="false" customWidth="true" hidden="false" outlineLevel="0" max="9" min="9" style="1" width="12.68"/>
    <col collapsed="false" customWidth="true" hidden="false" outlineLevel="0" max="10" min="10" style="0" width="9.63"/>
    <col collapsed="false" customWidth="true" hidden="false" outlineLevel="0" max="11" min="11" style="1" width="13.38"/>
    <col collapsed="false" customWidth="true" hidden="false" outlineLevel="0" max="12" min="12" style="0" width="9.91"/>
    <col collapsed="false" customWidth="true" hidden="false" outlineLevel="0" max="13" min="13" style="1" width="9.84"/>
    <col collapsed="false" customWidth="true" hidden="false" outlineLevel="0" max="14" min="14" style="0" width="9.48"/>
    <col collapsed="false" customWidth="true" hidden="false" outlineLevel="0" max="15" min="15" style="0" width="22.46"/>
    <col collapsed="false" customWidth="true" hidden="false" outlineLevel="0" max="16" min="16" style="0" width="20.14"/>
  </cols>
  <sheetData>
    <row r="1" s="6" customFormat="true" ht="50.35" hidden="false" customHeight="true" outlineLevel="0" collapsed="false">
      <c r="A1" s="2" t="s">
        <v>0</v>
      </c>
      <c r="B1" s="3" t="s">
        <v>1</v>
      </c>
      <c r="C1" s="4" t="s">
        <v>2</v>
      </c>
      <c r="D1" s="3" t="s">
        <v>3</v>
      </c>
      <c r="E1" s="5" t="s">
        <v>4</v>
      </c>
      <c r="F1" s="3" t="s">
        <v>5</v>
      </c>
      <c r="G1" s="5" t="s">
        <v>6</v>
      </c>
      <c r="H1" s="3" t="s">
        <v>7</v>
      </c>
      <c r="I1" s="5" t="s">
        <v>8</v>
      </c>
      <c r="J1" s="3" t="s">
        <v>9</v>
      </c>
      <c r="K1" s="5" t="s">
        <v>10</v>
      </c>
      <c r="L1" s="3" t="s">
        <v>11</v>
      </c>
      <c r="M1" s="5" t="s">
        <v>12</v>
      </c>
      <c r="N1" s="3" t="s">
        <v>13</v>
      </c>
      <c r="O1" s="3" t="s">
        <v>14</v>
      </c>
      <c r="P1" s="3" t="s">
        <v>15</v>
      </c>
    </row>
    <row r="2" customFormat="false" ht="12.8" hidden="false" customHeight="false" outlineLevel="0" collapsed="false">
      <c r="A2" s="0" t="n">
        <v>2023</v>
      </c>
      <c r="B2" s="0" t="s">
        <v>16</v>
      </c>
      <c r="C2" s="1" t="n">
        <v>95.18</v>
      </c>
      <c r="D2" s="0" t="n">
        <v>1</v>
      </c>
      <c r="E2" s="1" t="n">
        <v>96.54</v>
      </c>
      <c r="F2" s="0" t="n">
        <v>1</v>
      </c>
      <c r="G2" s="1" t="n">
        <v>92.46</v>
      </c>
      <c r="H2" s="0" t="n">
        <v>1</v>
      </c>
      <c r="I2" s="1" t="n">
        <v>94.92</v>
      </c>
      <c r="J2" s="0" t="n">
        <v>1</v>
      </c>
      <c r="K2" s="1" t="n">
        <v>95.98</v>
      </c>
      <c r="L2" s="0" t="n">
        <v>1</v>
      </c>
      <c r="M2" s="1" t="n">
        <v>95.98</v>
      </c>
      <c r="N2" s="0" t="n">
        <v>3</v>
      </c>
      <c r="O2" s="0" t="str">
        <f aca="false">LOOKUP(B2,ISO3,Zone)</f>
        <v>UE Balkans</v>
      </c>
      <c r="P2" s="0" t="str">
        <f aca="false">LOOKUP(B2,ISO3,Country)</f>
        <v>Norway</v>
      </c>
    </row>
    <row r="3" customFormat="false" ht="12.8" hidden="false" customHeight="false" outlineLevel="0" collapsed="false">
      <c r="A3" s="0" t="n">
        <v>2023</v>
      </c>
      <c r="B3" s="0" t="s">
        <v>17</v>
      </c>
      <c r="C3" s="1" t="n">
        <v>89.91</v>
      </c>
      <c r="D3" s="0" t="n">
        <v>2</v>
      </c>
      <c r="E3" s="1" t="n">
        <v>93.91</v>
      </c>
      <c r="F3" s="0" t="n">
        <v>2</v>
      </c>
      <c r="G3" s="1" t="n">
        <v>82.11</v>
      </c>
      <c r="H3" s="0" t="n">
        <v>7</v>
      </c>
      <c r="I3" s="1" t="n">
        <v>82.55</v>
      </c>
      <c r="J3" s="0" t="n">
        <v>19</v>
      </c>
      <c r="K3" s="1" t="n">
        <v>94.03</v>
      </c>
      <c r="L3" s="0" t="n">
        <v>3</v>
      </c>
      <c r="M3" s="1" t="n">
        <v>96.94</v>
      </c>
      <c r="N3" s="0" t="n">
        <v>2</v>
      </c>
      <c r="O3" s="0" t="str">
        <f aca="false">LOOKUP(B3,ISO3,Zone)</f>
        <v>UE Balkans</v>
      </c>
      <c r="P3" s="0" t="str">
        <f aca="false">LOOKUP(B3,ISO3,Country)</f>
        <v>Ireland</v>
      </c>
    </row>
    <row r="4" customFormat="false" ht="12.8" hidden="false" customHeight="false" outlineLevel="0" collapsed="false">
      <c r="A4" s="0" t="n">
        <v>2023</v>
      </c>
      <c r="B4" s="0" t="s">
        <v>18</v>
      </c>
      <c r="C4" s="1" t="n">
        <v>89.48</v>
      </c>
      <c r="D4" s="0" t="n">
        <v>3</v>
      </c>
      <c r="E4" s="1" t="n">
        <v>91.95</v>
      </c>
      <c r="F4" s="0" t="n">
        <v>4</v>
      </c>
      <c r="G4" s="1" t="n">
        <v>85.17</v>
      </c>
      <c r="H4" s="0" t="n">
        <v>4</v>
      </c>
      <c r="I4" s="1" t="n">
        <v>87.5</v>
      </c>
      <c r="J4" s="0" t="n">
        <v>5</v>
      </c>
      <c r="K4" s="1" t="n">
        <v>87.78</v>
      </c>
      <c r="L4" s="0" t="n">
        <v>17</v>
      </c>
      <c r="M4" s="1" t="n">
        <v>95</v>
      </c>
      <c r="N4" s="0" t="n">
        <v>5</v>
      </c>
      <c r="O4" s="0" t="str">
        <f aca="false">LOOKUP(B4,ISO3,Zone)</f>
        <v>UE Balkans</v>
      </c>
      <c r="P4" s="0" t="str">
        <f aca="false">LOOKUP(B4,ISO3,Country)</f>
        <v>Denmark</v>
      </c>
    </row>
    <row r="5" customFormat="false" ht="12.8" hidden="false" customHeight="false" outlineLevel="0" collapsed="false">
      <c r="A5" s="0" t="n">
        <v>2023</v>
      </c>
      <c r="B5" s="0" t="s">
        <v>19</v>
      </c>
      <c r="C5" s="1" t="n">
        <v>88.15</v>
      </c>
      <c r="D5" s="0" t="n">
        <v>4</v>
      </c>
      <c r="E5" s="1" t="n">
        <v>92.58</v>
      </c>
      <c r="F5" s="0" t="n">
        <v>3</v>
      </c>
      <c r="G5" s="1" t="n">
        <v>86.08</v>
      </c>
      <c r="H5" s="0" t="n">
        <v>3</v>
      </c>
      <c r="I5" s="1" t="n">
        <v>88.74</v>
      </c>
      <c r="J5" s="0" t="n">
        <v>4</v>
      </c>
      <c r="K5" s="1" t="n">
        <v>88.64</v>
      </c>
      <c r="L5" s="0" t="n">
        <v>14</v>
      </c>
      <c r="M5" s="1" t="n">
        <v>84.72</v>
      </c>
      <c r="N5" s="0" t="n">
        <v>40</v>
      </c>
      <c r="O5" s="0" t="str">
        <f aca="false">LOOKUP(B5,ISO3,Zone)</f>
        <v>UE Balkans</v>
      </c>
      <c r="P5" s="0" t="str">
        <f aca="false">LOOKUP(B5,ISO3,Country)</f>
        <v>Sweden</v>
      </c>
    </row>
    <row r="6" customFormat="false" ht="12.8" hidden="false" customHeight="false" outlineLevel="0" collapsed="false">
      <c r="A6" s="0" t="n">
        <v>2023</v>
      </c>
      <c r="B6" s="0" t="s">
        <v>20</v>
      </c>
      <c r="C6" s="1" t="n">
        <v>87.94</v>
      </c>
      <c r="D6" s="0" t="n">
        <v>5</v>
      </c>
      <c r="E6" s="1" t="n">
        <v>91.55</v>
      </c>
      <c r="F6" s="0" t="n">
        <v>5</v>
      </c>
      <c r="G6" s="1" t="n">
        <v>83.8</v>
      </c>
      <c r="H6" s="0" t="n">
        <v>5</v>
      </c>
      <c r="I6" s="1" t="n">
        <v>84.86</v>
      </c>
      <c r="J6" s="0" t="n">
        <v>11</v>
      </c>
      <c r="K6" s="1" t="n">
        <v>89.17</v>
      </c>
      <c r="L6" s="0" t="n">
        <v>13</v>
      </c>
      <c r="M6" s="1" t="n">
        <v>90.35</v>
      </c>
      <c r="N6" s="0" t="n">
        <v>23</v>
      </c>
      <c r="O6" s="0" t="str">
        <f aca="false">LOOKUP(B6,ISO3,Zone)</f>
        <v>UE Balkans</v>
      </c>
      <c r="P6" s="0" t="str">
        <f aca="false">LOOKUP(B6,ISO3,Country)</f>
        <v>Finland</v>
      </c>
    </row>
    <row r="7" customFormat="false" ht="12.8" hidden="false" customHeight="false" outlineLevel="0" collapsed="false">
      <c r="A7" s="0" t="n">
        <v>2023</v>
      </c>
      <c r="B7" s="0" t="s">
        <v>21</v>
      </c>
      <c r="C7" s="1" t="n">
        <v>87</v>
      </c>
      <c r="D7" s="0" t="n">
        <v>6</v>
      </c>
      <c r="E7" s="1" t="n">
        <v>88.93</v>
      </c>
      <c r="F7" s="0" t="n">
        <v>7</v>
      </c>
      <c r="G7" s="1" t="n">
        <v>89.08</v>
      </c>
      <c r="H7" s="0" t="n">
        <v>2</v>
      </c>
      <c r="I7" s="1" t="n">
        <v>90.3</v>
      </c>
      <c r="J7" s="0" t="n">
        <v>3</v>
      </c>
      <c r="K7" s="1" t="n">
        <v>86.53</v>
      </c>
      <c r="L7" s="0" t="n">
        <v>24</v>
      </c>
      <c r="M7" s="1" t="n">
        <v>80.18</v>
      </c>
      <c r="N7" s="0" t="n">
        <v>67</v>
      </c>
      <c r="O7" s="0" t="str">
        <f aca="false">LOOKUP(B7,ISO3,Zone)</f>
        <v>UE Balkans</v>
      </c>
      <c r="P7" s="0" t="str">
        <f aca="false">LOOKUP(B7,ISO3,Country)</f>
        <v>Netherlands</v>
      </c>
    </row>
    <row r="8" customFormat="false" ht="12.8" hidden="false" customHeight="false" outlineLevel="0" collapsed="false">
      <c r="A8" s="0" t="n">
        <v>2023</v>
      </c>
      <c r="B8" s="0" t="s">
        <v>22</v>
      </c>
      <c r="C8" s="1" t="n">
        <v>86.79</v>
      </c>
      <c r="D8" s="0" t="n">
        <v>7</v>
      </c>
      <c r="E8" s="1" t="n">
        <v>88</v>
      </c>
      <c r="F8" s="0" t="n">
        <v>9</v>
      </c>
      <c r="G8" s="1" t="n">
        <v>77.65</v>
      </c>
      <c r="H8" s="0" t="n">
        <v>8</v>
      </c>
      <c r="I8" s="1" t="n">
        <v>84.53</v>
      </c>
      <c r="J8" s="0" t="n">
        <v>12</v>
      </c>
      <c r="K8" s="1" t="n">
        <v>89.43</v>
      </c>
      <c r="L8" s="0" t="n">
        <v>12</v>
      </c>
      <c r="M8" s="1" t="n">
        <v>94.33</v>
      </c>
      <c r="N8" s="0" t="n">
        <v>8</v>
      </c>
      <c r="O8" s="0" t="str">
        <f aca="false">LOOKUP(B8,ISO3,Zone)</f>
        <v>UE Balkans</v>
      </c>
      <c r="P8" s="0" t="str">
        <f aca="false">LOOKUP(B8,ISO3,Country)</f>
        <v>Lithuania</v>
      </c>
    </row>
    <row r="9" customFormat="false" ht="12.8" hidden="false" customHeight="false" outlineLevel="0" collapsed="false">
      <c r="A9" s="0" t="n">
        <v>2023</v>
      </c>
      <c r="B9" s="0" t="s">
        <v>23</v>
      </c>
      <c r="C9" s="1" t="n">
        <v>85.31</v>
      </c>
      <c r="D9" s="0" t="n">
        <v>8</v>
      </c>
      <c r="E9" s="1" t="n">
        <v>85.36</v>
      </c>
      <c r="F9" s="0" t="n">
        <v>17</v>
      </c>
      <c r="G9" s="1" t="n">
        <v>76.75</v>
      </c>
      <c r="H9" s="0" t="n">
        <v>10</v>
      </c>
      <c r="I9" s="1" t="n">
        <v>82.88</v>
      </c>
      <c r="J9" s="0" t="n">
        <v>18</v>
      </c>
      <c r="K9" s="1" t="n">
        <v>90.75</v>
      </c>
      <c r="L9" s="0" t="n">
        <v>9</v>
      </c>
      <c r="M9" s="1" t="n">
        <v>90.79</v>
      </c>
      <c r="N9" s="0" t="n">
        <v>20</v>
      </c>
      <c r="O9" s="0" t="str">
        <f aca="false">LOOKUP(B9,ISO3,Zone)</f>
        <v>UE Balkans</v>
      </c>
      <c r="P9" s="0" t="str">
        <f aca="false">LOOKUP(B9,ISO3,Country)</f>
        <v>Estonia</v>
      </c>
    </row>
    <row r="10" customFormat="false" ht="12.8" hidden="false" customHeight="false" outlineLevel="0" collapsed="false">
      <c r="A10" s="0" t="n">
        <v>2023</v>
      </c>
      <c r="B10" s="0" t="s">
        <v>24</v>
      </c>
      <c r="C10" s="1" t="n">
        <v>84.6</v>
      </c>
      <c r="D10" s="0" t="n">
        <v>9</v>
      </c>
      <c r="E10" s="1" t="n">
        <v>86.32</v>
      </c>
      <c r="F10" s="0" t="n">
        <v>13</v>
      </c>
      <c r="G10" s="1" t="n">
        <v>71.02</v>
      </c>
      <c r="H10" s="0" t="n">
        <v>20</v>
      </c>
      <c r="I10" s="1" t="n">
        <v>84.38</v>
      </c>
      <c r="J10" s="0" t="n">
        <v>13</v>
      </c>
      <c r="K10" s="1" t="n">
        <v>89.77</v>
      </c>
      <c r="L10" s="0" t="n">
        <v>11</v>
      </c>
      <c r="M10" s="1" t="n">
        <v>91.48</v>
      </c>
      <c r="N10" s="0" t="n">
        <v>16</v>
      </c>
      <c r="O10" s="0" t="str">
        <f aca="false">LOOKUP(B10,ISO3,Zone)</f>
        <v>UE Balkans</v>
      </c>
      <c r="P10" s="0" t="str">
        <f aca="false">LOOKUP(B10,ISO3,Country)</f>
        <v>Portugal</v>
      </c>
    </row>
    <row r="11" customFormat="false" ht="12.8" hidden="false" customHeight="false" outlineLevel="0" collapsed="false">
      <c r="A11" s="0" t="n">
        <v>2023</v>
      </c>
      <c r="B11" s="0" t="s">
        <v>25</v>
      </c>
      <c r="C11" s="1" t="n">
        <v>84.49</v>
      </c>
      <c r="D11" s="0" t="n">
        <v>10</v>
      </c>
      <c r="E11" s="1" t="n">
        <v>81.88</v>
      </c>
      <c r="F11" s="0" t="n">
        <v>20</v>
      </c>
      <c r="G11" s="1" t="n">
        <v>74.51</v>
      </c>
      <c r="H11" s="0" t="n">
        <v>13</v>
      </c>
      <c r="I11" s="1" t="n">
        <v>83.02</v>
      </c>
      <c r="J11" s="0" t="n">
        <v>15</v>
      </c>
      <c r="K11" s="1" t="n">
        <v>87.12</v>
      </c>
      <c r="L11" s="0" t="n">
        <v>20</v>
      </c>
      <c r="M11" s="1" t="n">
        <v>95.93</v>
      </c>
      <c r="N11" s="0" t="n">
        <v>4</v>
      </c>
      <c r="O11" s="0" t="str">
        <f aca="false">LOOKUP(B11,ISO3,Zone)</f>
        <v>Asie-Pacifique</v>
      </c>
      <c r="P11" s="0" t="str">
        <f aca="false">LOOKUP(B11,ISO3,Country)</f>
        <v>East Timor</v>
      </c>
    </row>
    <row r="12" customFormat="false" ht="12.8" hidden="false" customHeight="false" outlineLevel="0" collapsed="false">
      <c r="A12" s="0" t="n">
        <v>2023</v>
      </c>
      <c r="B12" s="0" t="s">
        <v>26</v>
      </c>
      <c r="C12" s="1" t="n">
        <v>84.47</v>
      </c>
      <c r="D12" s="0" t="n">
        <v>11</v>
      </c>
      <c r="E12" s="1" t="n">
        <v>85.63</v>
      </c>
      <c r="F12" s="0" t="n">
        <v>16</v>
      </c>
      <c r="G12" s="1" t="n">
        <v>69.93</v>
      </c>
      <c r="H12" s="0" t="n">
        <v>23</v>
      </c>
      <c r="I12" s="1" t="n">
        <v>81.45</v>
      </c>
      <c r="J12" s="0" t="n">
        <v>24</v>
      </c>
      <c r="K12" s="1" t="n">
        <v>90.91</v>
      </c>
      <c r="L12" s="0" t="n">
        <v>7</v>
      </c>
      <c r="M12" s="1" t="n">
        <v>94.44</v>
      </c>
      <c r="N12" s="0" t="n">
        <v>6</v>
      </c>
      <c r="O12" s="0" t="str">
        <f aca="false">LOOKUP(B12,ISO3,Zone)</f>
        <v>UE Balkans</v>
      </c>
      <c r="P12" s="0" t="str">
        <f aca="false">LOOKUP(B12,ISO3,Country)</f>
        <v>Liechtenstein</v>
      </c>
    </row>
    <row r="13" customFormat="false" ht="12.8" hidden="false" customHeight="false" outlineLevel="0" collapsed="false">
      <c r="A13" s="0" t="n">
        <v>2023</v>
      </c>
      <c r="B13" s="0" t="s">
        <v>27</v>
      </c>
      <c r="C13" s="1" t="n">
        <v>84.4</v>
      </c>
      <c r="D13" s="0" t="n">
        <v>12</v>
      </c>
      <c r="E13" s="1" t="n">
        <v>87.42</v>
      </c>
      <c r="F13" s="0" t="n">
        <v>10</v>
      </c>
      <c r="G13" s="1" t="n">
        <v>72.79</v>
      </c>
      <c r="H13" s="0" t="n">
        <v>15</v>
      </c>
      <c r="I13" s="1" t="n">
        <v>77.95</v>
      </c>
      <c r="J13" s="0" t="n">
        <v>37</v>
      </c>
      <c r="K13" s="1" t="n">
        <v>92.33</v>
      </c>
      <c r="L13" s="0" t="n">
        <v>4</v>
      </c>
      <c r="M13" s="1" t="n">
        <v>91.52</v>
      </c>
      <c r="N13" s="0" t="n">
        <v>15</v>
      </c>
      <c r="O13" s="0" t="str">
        <f aca="false">LOOKUP(B13,ISO3,Zone)</f>
        <v>UE Balkans</v>
      </c>
      <c r="P13" s="0" t="str">
        <f aca="false">LOOKUP(B13,ISO3,Country)</f>
        <v>Switzerland</v>
      </c>
    </row>
    <row r="14" customFormat="false" ht="12.8" hidden="false" customHeight="false" outlineLevel="0" collapsed="false">
      <c r="A14" s="0" t="n">
        <v>2023</v>
      </c>
      <c r="B14" s="0" t="s">
        <v>28</v>
      </c>
      <c r="C14" s="1" t="n">
        <v>84.23</v>
      </c>
      <c r="D14" s="0" t="n">
        <v>13</v>
      </c>
      <c r="E14" s="1" t="n">
        <v>89.69</v>
      </c>
      <c r="F14" s="0" t="n">
        <v>6</v>
      </c>
      <c r="G14" s="1" t="n">
        <v>77.45</v>
      </c>
      <c r="H14" s="0" t="n">
        <v>9</v>
      </c>
      <c r="I14" s="1" t="n">
        <v>78.62</v>
      </c>
      <c r="J14" s="0" t="n">
        <v>35</v>
      </c>
      <c r="K14" s="1" t="n">
        <v>84.09</v>
      </c>
      <c r="L14" s="0" t="n">
        <v>30</v>
      </c>
      <c r="M14" s="1" t="n">
        <v>91.3</v>
      </c>
      <c r="N14" s="0" t="n">
        <v>17</v>
      </c>
      <c r="O14" s="0" t="str">
        <f aca="false">LOOKUP(B14,ISO3,Zone)</f>
        <v>Asie-Pacifique</v>
      </c>
      <c r="P14" s="0" t="str">
        <f aca="false">LOOKUP(B14,ISO3,Country)</f>
        <v>New Zealand</v>
      </c>
    </row>
    <row r="15" customFormat="false" ht="12.8" hidden="false" customHeight="false" outlineLevel="0" collapsed="false">
      <c r="A15" s="0" t="n">
        <v>2023</v>
      </c>
      <c r="B15" s="0" t="s">
        <v>29</v>
      </c>
      <c r="C15" s="1" t="n">
        <v>83.58</v>
      </c>
      <c r="D15" s="0" t="n">
        <v>14</v>
      </c>
      <c r="E15" s="1" t="n">
        <v>82.19</v>
      </c>
      <c r="F15" s="0" t="n">
        <v>19</v>
      </c>
      <c r="G15" s="1" t="n">
        <v>65.52</v>
      </c>
      <c r="H15" s="0" t="n">
        <v>28</v>
      </c>
      <c r="I15" s="1" t="n">
        <v>86.64</v>
      </c>
      <c r="J15" s="0" t="n">
        <v>6</v>
      </c>
      <c r="K15" s="1" t="n">
        <v>91.29</v>
      </c>
      <c r="L15" s="0" t="n">
        <v>6</v>
      </c>
      <c r="M15" s="1" t="n">
        <v>92.27</v>
      </c>
      <c r="N15" s="0" t="n">
        <v>11</v>
      </c>
      <c r="O15" s="0" t="str">
        <f aca="false">LOOKUP(B15,ISO3,Zone)</f>
        <v>UE Balkans</v>
      </c>
      <c r="P15" s="0" t="str">
        <f aca="false">LOOKUP(B15,ISO3,Country)</f>
        <v>Czechia</v>
      </c>
    </row>
    <row r="16" customFormat="false" ht="12.8" hidden="false" customHeight="false" outlineLevel="0" collapsed="false">
      <c r="A16" s="0" t="n">
        <v>2023</v>
      </c>
      <c r="B16" s="0" t="s">
        <v>30</v>
      </c>
      <c r="C16" s="1" t="n">
        <v>83.53</v>
      </c>
      <c r="D16" s="0" t="n">
        <v>15</v>
      </c>
      <c r="E16" s="1" t="n">
        <v>88.13</v>
      </c>
      <c r="F16" s="0" t="n">
        <v>8</v>
      </c>
      <c r="G16" s="1" t="n">
        <v>72.22</v>
      </c>
      <c r="H16" s="0" t="n">
        <v>17</v>
      </c>
      <c r="I16" s="1" t="n">
        <v>86.48</v>
      </c>
      <c r="J16" s="0" t="n">
        <v>7</v>
      </c>
      <c r="K16" s="1" t="n">
        <v>88.26</v>
      </c>
      <c r="L16" s="0" t="n">
        <v>15</v>
      </c>
      <c r="M16" s="1" t="n">
        <v>82.56</v>
      </c>
      <c r="N16" s="0" t="n">
        <v>54</v>
      </c>
      <c r="O16" s="0" t="str">
        <f aca="false">LOOKUP(B16,ISO3,Zone)</f>
        <v>Amériques</v>
      </c>
      <c r="P16" s="0" t="str">
        <f aca="false">LOOKUP(B16,ISO3,Country)</f>
        <v>Canada</v>
      </c>
    </row>
    <row r="17" customFormat="false" ht="12.8" hidden="false" customHeight="false" outlineLevel="0" collapsed="false">
      <c r="A17" s="0" t="n">
        <v>2023</v>
      </c>
      <c r="B17" s="0" t="s">
        <v>31</v>
      </c>
      <c r="C17" s="1" t="n">
        <v>83.27</v>
      </c>
      <c r="D17" s="0" t="n">
        <v>16</v>
      </c>
      <c r="E17" s="1" t="n">
        <v>85.69</v>
      </c>
      <c r="F17" s="0" t="n">
        <v>15</v>
      </c>
      <c r="G17" s="1" t="n">
        <v>73.97</v>
      </c>
      <c r="H17" s="0" t="n">
        <v>14</v>
      </c>
      <c r="I17" s="1" t="n">
        <v>79.45</v>
      </c>
      <c r="J17" s="0" t="n">
        <v>32</v>
      </c>
      <c r="K17" s="1" t="n">
        <v>85.98</v>
      </c>
      <c r="L17" s="0" t="n">
        <v>25</v>
      </c>
      <c r="M17" s="1" t="n">
        <v>91.26</v>
      </c>
      <c r="N17" s="0" t="n">
        <v>18</v>
      </c>
      <c r="O17" s="0" t="str">
        <f aca="false">LOOKUP(B17,ISO3,Zone)</f>
        <v>UE Balkans</v>
      </c>
      <c r="P17" s="0" t="str">
        <f aca="false">LOOKUP(B17,ISO3,Country)</f>
        <v>Latvia</v>
      </c>
    </row>
    <row r="18" customFormat="false" ht="12.8" hidden="false" customHeight="false" outlineLevel="0" collapsed="false">
      <c r="A18" s="0" t="n">
        <v>2023</v>
      </c>
      <c r="B18" s="0" t="s">
        <v>32</v>
      </c>
      <c r="C18" s="1" t="n">
        <v>83.22</v>
      </c>
      <c r="D18" s="0" t="n">
        <v>17</v>
      </c>
      <c r="E18" s="1" t="n">
        <v>78.04</v>
      </c>
      <c r="F18" s="0" t="n">
        <v>25</v>
      </c>
      <c r="G18" s="1" t="n">
        <v>75.16</v>
      </c>
      <c r="H18" s="0" t="n">
        <v>11</v>
      </c>
      <c r="I18" s="1" t="n">
        <v>82.96</v>
      </c>
      <c r="J18" s="0" t="n">
        <v>17</v>
      </c>
      <c r="K18" s="1" t="n">
        <v>89.85</v>
      </c>
      <c r="L18" s="0" t="n">
        <v>10</v>
      </c>
      <c r="M18" s="1" t="n">
        <v>90.07</v>
      </c>
      <c r="N18" s="0" t="n">
        <v>24</v>
      </c>
      <c r="O18" s="0" t="str">
        <f aca="false">LOOKUP(B18,ISO3,Zone)</f>
        <v>UE Balkans</v>
      </c>
      <c r="P18" s="0" t="str">
        <f aca="false">LOOKUP(B18,ISO3,Country)</f>
        <v>Slovakia</v>
      </c>
    </row>
    <row r="19" customFormat="false" ht="12.8" hidden="false" customHeight="false" outlineLevel="0" collapsed="false">
      <c r="A19" s="0" t="n">
        <v>2023</v>
      </c>
      <c r="B19" s="0" t="s">
        <v>33</v>
      </c>
      <c r="C19" s="1" t="n">
        <v>83.19</v>
      </c>
      <c r="D19" s="0" t="n">
        <v>18</v>
      </c>
      <c r="E19" s="1" t="n">
        <v>86.04</v>
      </c>
      <c r="F19" s="0" t="n">
        <v>14</v>
      </c>
      <c r="G19" s="1" t="n">
        <v>68.35</v>
      </c>
      <c r="H19" s="0" t="n">
        <v>27</v>
      </c>
      <c r="I19" s="1" t="n">
        <v>82.35</v>
      </c>
      <c r="J19" s="0" t="n">
        <v>20</v>
      </c>
      <c r="K19" s="1" t="n">
        <v>87.01</v>
      </c>
      <c r="L19" s="0" t="n">
        <v>22</v>
      </c>
      <c r="M19" s="1" t="n">
        <v>92.22</v>
      </c>
      <c r="N19" s="0" t="n">
        <v>12</v>
      </c>
      <c r="O19" s="0" t="str">
        <f aca="false">LOOKUP(B19,ISO3,Zone)</f>
        <v>UE Balkans</v>
      </c>
      <c r="P19" s="0" t="str">
        <f aca="false">LOOKUP(B19,ISO3,Country)</f>
        <v>Iceland</v>
      </c>
    </row>
    <row r="20" customFormat="false" ht="12.8" hidden="false" customHeight="false" outlineLevel="0" collapsed="false">
      <c r="A20" s="0" t="n">
        <v>2023</v>
      </c>
      <c r="B20" s="0" t="s">
        <v>34</v>
      </c>
      <c r="C20" s="1" t="n">
        <v>82.15</v>
      </c>
      <c r="D20" s="0" t="n">
        <v>19</v>
      </c>
      <c r="E20" s="1" t="n">
        <v>76.88</v>
      </c>
      <c r="F20" s="0" t="n">
        <v>27</v>
      </c>
      <c r="G20" s="1" t="n">
        <v>72.55</v>
      </c>
      <c r="H20" s="0" t="n">
        <v>16</v>
      </c>
      <c r="I20" s="1" t="n">
        <v>67.92</v>
      </c>
      <c r="J20" s="0" t="n">
        <v>67</v>
      </c>
      <c r="K20" s="1" t="n">
        <v>94.32</v>
      </c>
      <c r="L20" s="0" t="n">
        <v>2</v>
      </c>
      <c r="M20" s="1" t="n">
        <v>99.09</v>
      </c>
      <c r="N20" s="0" t="n">
        <v>1</v>
      </c>
      <c r="O20" s="0" t="str">
        <f aca="false">LOOKUP(B20,ISO3,Zone)</f>
        <v>Asie-Pacifique</v>
      </c>
      <c r="P20" s="0" t="str">
        <f aca="false">LOOKUP(B20,ISO3,Country)</f>
        <v>Samoa</v>
      </c>
    </row>
    <row r="21" customFormat="false" ht="12.8" hidden="false" customHeight="false" outlineLevel="0" collapsed="false">
      <c r="A21" s="0" t="n">
        <v>2023</v>
      </c>
      <c r="B21" s="0" t="s">
        <v>35</v>
      </c>
      <c r="C21" s="1" t="n">
        <v>81.98</v>
      </c>
      <c r="D21" s="0" t="n">
        <v>20</v>
      </c>
      <c r="E21" s="1" t="n">
        <v>87.42</v>
      </c>
      <c r="F21" s="0" t="n">
        <v>10</v>
      </c>
      <c r="G21" s="1" t="n">
        <v>71.94</v>
      </c>
      <c r="H21" s="0" t="n">
        <v>18</v>
      </c>
      <c r="I21" s="1" t="n">
        <v>76.77</v>
      </c>
      <c r="J21" s="0" t="n">
        <v>45</v>
      </c>
      <c r="K21" s="1" t="n">
        <v>82.1</v>
      </c>
      <c r="L21" s="0" t="n">
        <v>34</v>
      </c>
      <c r="M21" s="1" t="n">
        <v>91.67</v>
      </c>
      <c r="N21" s="0" t="n">
        <v>14</v>
      </c>
      <c r="O21" s="0" t="str">
        <f aca="false">LOOKUP(B21,ISO3,Zone)</f>
        <v>UE Balkans</v>
      </c>
      <c r="P21" s="0" t="str">
        <f aca="false">LOOKUP(B21,ISO3,Country)</f>
        <v>Luxembourg</v>
      </c>
    </row>
    <row r="22" customFormat="false" ht="12.8" hidden="false" customHeight="false" outlineLevel="0" collapsed="false">
      <c r="A22" s="0" t="n">
        <v>2023</v>
      </c>
      <c r="B22" s="0" t="s">
        <v>36</v>
      </c>
      <c r="C22" s="1" t="n">
        <v>81.91</v>
      </c>
      <c r="D22" s="0" t="n">
        <v>21</v>
      </c>
      <c r="E22" s="1" t="n">
        <v>87.33</v>
      </c>
      <c r="F22" s="0" t="n">
        <v>12</v>
      </c>
      <c r="G22" s="1" t="n">
        <v>82.31</v>
      </c>
      <c r="H22" s="0" t="n">
        <v>6</v>
      </c>
      <c r="I22" s="1" t="n">
        <v>85.85</v>
      </c>
      <c r="J22" s="0" t="n">
        <v>9</v>
      </c>
      <c r="K22" s="1" t="n">
        <v>87.19</v>
      </c>
      <c r="L22" s="0" t="n">
        <v>19</v>
      </c>
      <c r="M22" s="1" t="n">
        <v>66.88</v>
      </c>
      <c r="N22" s="0" t="n">
        <v>96</v>
      </c>
      <c r="O22" s="0" t="str">
        <f aca="false">LOOKUP(B22,ISO3,Zone)</f>
        <v>UE Balkans</v>
      </c>
      <c r="P22" s="0" t="str">
        <f aca="false">LOOKUP(B22,ISO3,Country)</f>
        <v>Germany</v>
      </c>
    </row>
    <row r="23" customFormat="false" ht="12.8" hidden="false" customHeight="false" outlineLevel="0" collapsed="false">
      <c r="A23" s="0" t="n">
        <v>2023</v>
      </c>
      <c r="B23" s="0" t="s">
        <v>37</v>
      </c>
      <c r="C23" s="1" t="n">
        <v>80.91</v>
      </c>
      <c r="D23" s="0" t="n">
        <v>22</v>
      </c>
      <c r="E23" s="1" t="n">
        <v>75.75</v>
      </c>
      <c r="F23" s="0" t="n">
        <v>29</v>
      </c>
      <c r="G23" s="1" t="n">
        <v>70.78</v>
      </c>
      <c r="H23" s="0" t="n">
        <v>21</v>
      </c>
      <c r="I23" s="1" t="n">
        <v>79.81</v>
      </c>
      <c r="J23" s="0" t="n">
        <v>29</v>
      </c>
      <c r="K23" s="1" t="n">
        <v>87.73</v>
      </c>
      <c r="L23" s="0" t="n">
        <v>18</v>
      </c>
      <c r="M23" s="1" t="n">
        <v>90.48</v>
      </c>
      <c r="N23" s="0" t="n">
        <v>22</v>
      </c>
      <c r="O23" s="0" t="str">
        <f aca="false">LOOKUP(B23,ISO3,Zone)</f>
        <v>Afrique</v>
      </c>
      <c r="P23" s="0" t="str">
        <f aca="false">LOOKUP(B23,ISO3,Country)</f>
        <v>Namibia</v>
      </c>
    </row>
    <row r="24" customFormat="false" ht="12.8" hidden="false" customHeight="false" outlineLevel="0" collapsed="false">
      <c r="A24" s="0" t="n">
        <v>2023</v>
      </c>
      <c r="B24" s="0" t="s">
        <v>38</v>
      </c>
      <c r="C24" s="1" t="n">
        <v>80.2</v>
      </c>
      <c r="D24" s="0" t="n">
        <v>23</v>
      </c>
      <c r="E24" s="1" t="n">
        <v>65.94</v>
      </c>
      <c r="F24" s="0" t="n">
        <v>48</v>
      </c>
      <c r="G24" s="1" t="n">
        <v>70.59</v>
      </c>
      <c r="H24" s="0" t="n">
        <v>22</v>
      </c>
      <c r="I24" s="1" t="n">
        <v>85.93</v>
      </c>
      <c r="J24" s="0" t="n">
        <v>8</v>
      </c>
      <c r="K24" s="1" t="n">
        <v>87.97</v>
      </c>
      <c r="L24" s="0" t="n">
        <v>16</v>
      </c>
      <c r="M24" s="1" t="n">
        <v>90.56</v>
      </c>
      <c r="N24" s="0" t="n">
        <v>21</v>
      </c>
      <c r="O24" s="0" t="str">
        <f aca="false">LOOKUP(B24,ISO3,Zone)</f>
        <v>Amériques</v>
      </c>
      <c r="P24" s="0" t="str">
        <f aca="false">LOOKUP(B24,ISO3,Country)</f>
        <v>Costa Rica</v>
      </c>
    </row>
    <row r="25" customFormat="false" ht="12.8" hidden="false" customHeight="false" outlineLevel="0" collapsed="false">
      <c r="A25" s="0" t="n">
        <v>2023</v>
      </c>
      <c r="B25" s="0" t="s">
        <v>39</v>
      </c>
      <c r="C25" s="1" t="n">
        <v>78.72</v>
      </c>
      <c r="D25" s="0" t="n">
        <v>24</v>
      </c>
      <c r="E25" s="1" t="n">
        <v>79.44</v>
      </c>
      <c r="F25" s="0" t="n">
        <v>22</v>
      </c>
      <c r="G25" s="1" t="n">
        <v>68.87</v>
      </c>
      <c r="H25" s="0" t="n">
        <v>25</v>
      </c>
      <c r="I25" s="1" t="n">
        <v>81.56</v>
      </c>
      <c r="J25" s="0" t="n">
        <v>22</v>
      </c>
      <c r="K25" s="1" t="n">
        <v>87.1</v>
      </c>
      <c r="L25" s="0" t="n">
        <v>21</v>
      </c>
      <c r="M25" s="1" t="n">
        <v>76.64</v>
      </c>
      <c r="N25" s="0" t="n">
        <v>81</v>
      </c>
      <c r="O25" s="0" t="str">
        <f aca="false">LOOKUP(B25,ISO3,Zone)</f>
        <v>UE Balkans</v>
      </c>
      <c r="P25" s="0" t="str">
        <f aca="false">LOOKUP(B25,ISO3,Country)</f>
        <v>France</v>
      </c>
    </row>
    <row r="26" customFormat="false" ht="12.8" hidden="false" customHeight="false" outlineLevel="0" collapsed="false">
      <c r="A26" s="0" t="n">
        <v>2023</v>
      </c>
      <c r="B26" s="0" t="s">
        <v>40</v>
      </c>
      <c r="C26" s="1" t="n">
        <v>78.6</v>
      </c>
      <c r="D26" s="0" t="n">
        <v>25</v>
      </c>
      <c r="E26" s="1" t="n">
        <v>77.26</v>
      </c>
      <c r="F26" s="0" t="n">
        <v>26</v>
      </c>
      <c r="G26" s="1" t="n">
        <v>64.1</v>
      </c>
      <c r="H26" s="0" t="n">
        <v>29</v>
      </c>
      <c r="I26" s="1" t="n">
        <v>83.02</v>
      </c>
      <c r="J26" s="0" t="n">
        <v>15</v>
      </c>
      <c r="K26" s="1" t="n">
        <v>84.7</v>
      </c>
      <c r="L26" s="0" t="n">
        <v>28</v>
      </c>
      <c r="M26" s="1" t="n">
        <v>83.9</v>
      </c>
      <c r="N26" s="0" t="n">
        <v>48</v>
      </c>
      <c r="O26" s="0" t="str">
        <f aca="false">LOOKUP(B26,ISO3,Zone)</f>
        <v>Afrique</v>
      </c>
      <c r="P26" s="0" t="str">
        <f aca="false">LOOKUP(B26,ISO3,Country)</f>
        <v>South Africa</v>
      </c>
    </row>
    <row r="27" customFormat="false" ht="12.8" hidden="false" customHeight="false" outlineLevel="0" collapsed="false">
      <c r="A27" s="0" t="n">
        <v>2023</v>
      </c>
      <c r="B27" s="0" t="s">
        <v>41</v>
      </c>
      <c r="C27" s="1" t="n">
        <v>78.51</v>
      </c>
      <c r="D27" s="0" t="n">
        <v>26</v>
      </c>
      <c r="E27" s="1" t="n">
        <v>80.88</v>
      </c>
      <c r="F27" s="0" t="n">
        <v>21</v>
      </c>
      <c r="G27" s="1" t="n">
        <v>74.71</v>
      </c>
      <c r="H27" s="0" t="n">
        <v>12</v>
      </c>
      <c r="I27" s="1" t="n">
        <v>73.49</v>
      </c>
      <c r="J27" s="0" t="n">
        <v>50</v>
      </c>
      <c r="K27" s="1" t="n">
        <v>81.36</v>
      </c>
      <c r="L27" s="0" t="n">
        <v>37</v>
      </c>
      <c r="M27" s="1" t="n">
        <v>82.12</v>
      </c>
      <c r="N27" s="0" t="n">
        <v>59</v>
      </c>
      <c r="O27" s="0" t="str">
        <f aca="false">LOOKUP(B27,ISO3,Zone)</f>
        <v>UE Balkans</v>
      </c>
      <c r="P27" s="0" t="str">
        <f aca="false">LOOKUP(B27,ISO3,Country)</f>
        <v>United Kingdom</v>
      </c>
    </row>
    <row r="28" customFormat="false" ht="12.8" hidden="false" customHeight="false" outlineLevel="0" collapsed="false">
      <c r="A28" s="0" t="n">
        <v>2023</v>
      </c>
      <c r="B28" s="0" t="s">
        <v>42</v>
      </c>
      <c r="C28" s="1" t="n">
        <v>78.24</v>
      </c>
      <c r="D28" s="0" t="n">
        <v>27</v>
      </c>
      <c r="E28" s="1" t="n">
        <v>83.85</v>
      </c>
      <c r="F28" s="0" t="n">
        <v>18</v>
      </c>
      <c r="G28" s="1" t="n">
        <v>68.49</v>
      </c>
      <c r="H28" s="0" t="n">
        <v>26</v>
      </c>
      <c r="I28" s="1" t="n">
        <v>69.41</v>
      </c>
      <c r="J28" s="0" t="n">
        <v>63</v>
      </c>
      <c r="K28" s="1" t="n">
        <v>81.98</v>
      </c>
      <c r="L28" s="0" t="n">
        <v>35</v>
      </c>
      <c r="M28" s="1" t="n">
        <v>87.46</v>
      </c>
      <c r="N28" s="0" t="n">
        <v>33</v>
      </c>
      <c r="O28" s="0" t="str">
        <f aca="false">LOOKUP(B28,ISO3,Zone)</f>
        <v>Asie-Pacifique</v>
      </c>
      <c r="P28" s="0" t="str">
        <f aca="false">LOOKUP(B28,ISO3,Country)</f>
        <v>Australia</v>
      </c>
    </row>
    <row r="29" customFormat="false" ht="12.8" hidden="false" customHeight="false" outlineLevel="0" collapsed="false">
      <c r="A29" s="0" t="n">
        <v>2023</v>
      </c>
      <c r="B29" s="0" t="s">
        <v>43</v>
      </c>
      <c r="C29" s="1" t="n">
        <v>77.62</v>
      </c>
      <c r="D29" s="0" t="n">
        <v>28</v>
      </c>
      <c r="E29" s="1" t="n">
        <v>79.24</v>
      </c>
      <c r="F29" s="0" t="n">
        <v>23</v>
      </c>
      <c r="G29" s="1" t="n">
        <v>57.95</v>
      </c>
      <c r="H29" s="0" t="n">
        <v>44</v>
      </c>
      <c r="I29" s="1" t="n">
        <v>83.12</v>
      </c>
      <c r="J29" s="0" t="n">
        <v>14</v>
      </c>
      <c r="K29" s="1" t="n">
        <v>85.86</v>
      </c>
      <c r="L29" s="0" t="n">
        <v>26</v>
      </c>
      <c r="M29" s="1" t="n">
        <v>81.91</v>
      </c>
      <c r="N29" s="0" t="n">
        <v>61</v>
      </c>
      <c r="O29" s="0" t="str">
        <f aca="false">LOOKUP(B29,ISO3,Zone)</f>
        <v>EEAC</v>
      </c>
      <c r="P29" s="0" t="str">
        <f aca="false">LOOKUP(B29,ISO3,Country)</f>
        <v>Moldova</v>
      </c>
    </row>
    <row r="30" customFormat="false" ht="12.8" hidden="false" customHeight="false" outlineLevel="0" collapsed="false">
      <c r="A30" s="0" t="n">
        <v>2023</v>
      </c>
      <c r="B30" s="0" t="s">
        <v>44</v>
      </c>
      <c r="C30" s="1" t="n">
        <v>77.3</v>
      </c>
      <c r="D30" s="0" t="n">
        <v>29</v>
      </c>
      <c r="E30" s="1" t="n">
        <v>74.01</v>
      </c>
      <c r="F30" s="0" t="n">
        <v>33</v>
      </c>
      <c r="G30" s="1" t="n">
        <v>61.85</v>
      </c>
      <c r="H30" s="0" t="n">
        <v>32</v>
      </c>
      <c r="I30" s="1" t="n">
        <v>77.32</v>
      </c>
      <c r="J30" s="0" t="n">
        <v>39</v>
      </c>
      <c r="K30" s="1" t="n">
        <v>84.14</v>
      </c>
      <c r="L30" s="0" t="n">
        <v>29</v>
      </c>
      <c r="M30" s="1" t="n">
        <v>89.2</v>
      </c>
      <c r="N30" s="0" t="n">
        <v>26</v>
      </c>
      <c r="O30" s="0" t="str">
        <f aca="false">LOOKUP(B30,ISO3,Zone)</f>
        <v>UE Balkans</v>
      </c>
      <c r="P30" s="0" t="str">
        <f aca="false">LOOKUP(B30,ISO3,Country)</f>
        <v>Austria</v>
      </c>
    </row>
    <row r="31" customFormat="false" ht="12.8" hidden="false" customHeight="false" outlineLevel="0" collapsed="false">
      <c r="A31" s="0" t="n">
        <v>2023</v>
      </c>
      <c r="B31" s="0" t="s">
        <v>45</v>
      </c>
      <c r="C31" s="1" t="n">
        <v>76.54</v>
      </c>
      <c r="D31" s="0" t="n">
        <v>30</v>
      </c>
      <c r="E31" s="1" t="n">
        <v>71.25</v>
      </c>
      <c r="F31" s="0" t="n">
        <v>40</v>
      </c>
      <c r="G31" s="1" t="n">
        <v>60.78</v>
      </c>
      <c r="H31" s="0" t="n">
        <v>34</v>
      </c>
      <c r="I31" s="1" t="n">
        <v>64.15</v>
      </c>
      <c r="J31" s="0" t="n">
        <v>81</v>
      </c>
      <c r="K31" s="1" t="n">
        <v>92.05</v>
      </c>
      <c r="L31" s="0" t="n">
        <v>5</v>
      </c>
      <c r="M31" s="1" t="n">
        <v>94.44</v>
      </c>
      <c r="N31" s="0" t="n">
        <v>6</v>
      </c>
      <c r="O31" s="0" t="str">
        <f aca="false">LOOKUP(B31,ISO3,Zone)</f>
        <v>Amériques</v>
      </c>
      <c r="P31" s="0" t="str">
        <f aca="false">LOOKUP(B31,ISO3,Country)</f>
        <v>Trinidad and Tobago</v>
      </c>
    </row>
    <row r="32" customFormat="false" ht="12.8" hidden="false" customHeight="false" outlineLevel="0" collapsed="false">
      <c r="A32" s="0" t="n">
        <v>2023</v>
      </c>
      <c r="B32" s="0" t="s">
        <v>46</v>
      </c>
      <c r="C32" s="1" t="n">
        <v>76.47</v>
      </c>
      <c r="D32" s="0" t="n">
        <v>31</v>
      </c>
      <c r="E32" s="1" t="n">
        <v>79.06</v>
      </c>
      <c r="F32" s="0" t="n">
        <v>24</v>
      </c>
      <c r="G32" s="1" t="n">
        <v>62.09</v>
      </c>
      <c r="H32" s="0" t="n">
        <v>31</v>
      </c>
      <c r="I32" s="1" t="n">
        <v>78.3</v>
      </c>
      <c r="J32" s="0" t="n">
        <v>36</v>
      </c>
      <c r="K32" s="1" t="n">
        <v>82.39</v>
      </c>
      <c r="L32" s="0" t="n">
        <v>33</v>
      </c>
      <c r="M32" s="1" t="n">
        <v>80.53</v>
      </c>
      <c r="N32" s="0" t="n">
        <v>65</v>
      </c>
      <c r="O32" s="0" t="str">
        <f aca="false">LOOKUP(B32,ISO3,Zone)</f>
        <v>UE Balkans</v>
      </c>
      <c r="P32" s="0" t="str">
        <f aca="false">LOOKUP(B32,ISO3,Country)</f>
        <v>Belgium</v>
      </c>
    </row>
    <row r="33" customFormat="false" ht="12.8" hidden="false" customHeight="false" outlineLevel="0" collapsed="false">
      <c r="A33" s="0" t="n">
        <v>2023</v>
      </c>
      <c r="B33" s="0" t="s">
        <v>47</v>
      </c>
      <c r="C33" s="1" t="n">
        <v>75.89</v>
      </c>
      <c r="D33" s="0" t="n">
        <v>32</v>
      </c>
      <c r="E33" s="1" t="n">
        <v>67.75</v>
      </c>
      <c r="F33" s="0" t="n">
        <v>43</v>
      </c>
      <c r="G33" s="1" t="n">
        <v>71.37</v>
      </c>
      <c r="H33" s="0" t="n">
        <v>19</v>
      </c>
      <c r="I33" s="1" t="n">
        <v>68.49</v>
      </c>
      <c r="J33" s="0" t="n">
        <v>65</v>
      </c>
      <c r="K33" s="1" t="n">
        <v>86.59</v>
      </c>
      <c r="L33" s="0" t="n">
        <v>23</v>
      </c>
      <c r="M33" s="1" t="n">
        <v>85.24</v>
      </c>
      <c r="N33" s="0" t="n">
        <v>39</v>
      </c>
      <c r="O33" s="0" t="str">
        <f aca="false">LOOKUP(B33,ISO3,Zone)</f>
        <v>Amériques</v>
      </c>
      <c r="P33" s="0" t="str">
        <f aca="false">LOOKUP(B33,ISO3,Country)</f>
        <v>Jamaica</v>
      </c>
    </row>
    <row r="34" customFormat="false" ht="12.8" hidden="false" customHeight="false" outlineLevel="0" collapsed="false">
      <c r="A34" s="0" t="n">
        <v>2023</v>
      </c>
      <c r="B34" s="0" t="s">
        <v>48</v>
      </c>
      <c r="C34" s="1" t="n">
        <v>75.72</v>
      </c>
      <c r="D34" s="0" t="n">
        <v>33</v>
      </c>
      <c r="E34" s="1" t="n">
        <v>73.86</v>
      </c>
      <c r="F34" s="0" t="n">
        <v>34</v>
      </c>
      <c r="G34" s="1" t="n">
        <v>60.78</v>
      </c>
      <c r="H34" s="0" t="n">
        <v>34</v>
      </c>
      <c r="I34" s="1" t="n">
        <v>73.76</v>
      </c>
      <c r="J34" s="0" t="n">
        <v>49</v>
      </c>
      <c r="K34" s="1" t="n">
        <v>80.17</v>
      </c>
      <c r="L34" s="0" t="n">
        <v>42</v>
      </c>
      <c r="M34" s="1" t="n">
        <v>90.01</v>
      </c>
      <c r="N34" s="0" t="n">
        <v>25</v>
      </c>
      <c r="O34" s="0" t="str">
        <f aca="false">LOOKUP(B34,ISO3,Zone)</f>
        <v>Afrique</v>
      </c>
      <c r="P34" s="0" t="str">
        <f aca="false">LOOKUP(B34,ISO3,Country)</f>
        <v>Cabo Verde</v>
      </c>
    </row>
    <row r="35" customFormat="false" ht="12.8" hidden="false" customHeight="false" outlineLevel="0" collapsed="false">
      <c r="A35" s="0" t="n">
        <v>2023</v>
      </c>
      <c r="B35" s="0" t="s">
        <v>49</v>
      </c>
      <c r="C35" s="1" t="n">
        <v>75.71</v>
      </c>
      <c r="D35" s="0" t="n">
        <v>34</v>
      </c>
      <c r="E35" s="1" t="n">
        <v>74.38</v>
      </c>
      <c r="F35" s="0" t="n">
        <v>32</v>
      </c>
      <c r="G35" s="1" t="n">
        <v>59.41</v>
      </c>
      <c r="H35" s="0" t="n">
        <v>38</v>
      </c>
      <c r="I35" s="1" t="n">
        <v>76.98</v>
      </c>
      <c r="J35" s="0" t="n">
        <v>43</v>
      </c>
      <c r="K35" s="1" t="n">
        <v>80.23</v>
      </c>
      <c r="L35" s="0" t="n">
        <v>41</v>
      </c>
      <c r="M35" s="1" t="n">
        <v>87.56</v>
      </c>
      <c r="N35" s="0" t="n">
        <v>32</v>
      </c>
      <c r="O35" s="0" t="str">
        <f aca="false">LOOKUP(B35,ISO3,Zone)</f>
        <v>Afrique</v>
      </c>
      <c r="P35" s="0" t="str">
        <f aca="false">LOOKUP(B35,ISO3,Country)</f>
        <v>Seychelles</v>
      </c>
    </row>
    <row r="36" customFormat="false" ht="12.8" hidden="false" customHeight="false" outlineLevel="0" collapsed="false">
      <c r="A36" s="0" t="n">
        <v>2023</v>
      </c>
      <c r="B36" s="0" t="s">
        <v>50</v>
      </c>
      <c r="C36" s="1" t="n">
        <v>75.54</v>
      </c>
      <c r="D36" s="0" t="n">
        <v>35</v>
      </c>
      <c r="E36" s="1" t="n">
        <v>73.83</v>
      </c>
      <c r="F36" s="0" t="n">
        <v>35</v>
      </c>
      <c r="G36" s="1" t="n">
        <v>53.4</v>
      </c>
      <c r="H36" s="0" t="n">
        <v>55</v>
      </c>
      <c r="I36" s="1" t="n">
        <v>80.75</v>
      </c>
      <c r="J36" s="0" t="n">
        <v>25</v>
      </c>
      <c r="K36" s="1" t="n">
        <v>77.65</v>
      </c>
      <c r="L36" s="0" t="n">
        <v>51</v>
      </c>
      <c r="M36" s="1" t="n">
        <v>92.06</v>
      </c>
      <c r="N36" s="0" t="n">
        <v>13</v>
      </c>
      <c r="O36" s="0" t="str">
        <f aca="false">LOOKUP(B36,ISO3,Zone)</f>
        <v>Asie-Pacifique</v>
      </c>
      <c r="P36" s="0" t="str">
        <f aca="false">LOOKUP(B36,ISO3,Country)</f>
        <v>Taiwan</v>
      </c>
    </row>
    <row r="37" customFormat="false" ht="12.8" hidden="false" customHeight="false" outlineLevel="0" collapsed="false">
      <c r="A37" s="0" t="n">
        <v>2023</v>
      </c>
      <c r="B37" s="0" t="s">
        <v>51</v>
      </c>
      <c r="C37" s="1" t="n">
        <v>75.37</v>
      </c>
      <c r="D37" s="0" t="n">
        <v>36</v>
      </c>
      <c r="E37" s="1" t="n">
        <v>72.12</v>
      </c>
      <c r="F37" s="0" t="n">
        <v>38</v>
      </c>
      <c r="G37" s="1" t="n">
        <v>60.33</v>
      </c>
      <c r="H37" s="0" t="n">
        <v>37</v>
      </c>
      <c r="I37" s="1" t="n">
        <v>78.74</v>
      </c>
      <c r="J37" s="0" t="n">
        <v>33</v>
      </c>
      <c r="K37" s="1" t="n">
        <v>83.13</v>
      </c>
      <c r="L37" s="0" t="n">
        <v>31</v>
      </c>
      <c r="M37" s="1" t="n">
        <v>82.51</v>
      </c>
      <c r="N37" s="0" t="n">
        <v>55</v>
      </c>
      <c r="O37" s="0" t="str">
        <f aca="false">LOOKUP(B37,ISO3,Zone)</f>
        <v>UE Balkans</v>
      </c>
      <c r="P37" s="0" t="str">
        <f aca="false">LOOKUP(B37,ISO3,Country)</f>
        <v>Spain</v>
      </c>
    </row>
    <row r="38" customFormat="false" ht="12.8" hidden="false" customHeight="false" outlineLevel="0" collapsed="false">
      <c r="A38" s="0" t="n">
        <v>2023</v>
      </c>
      <c r="B38" s="0" t="s">
        <v>52</v>
      </c>
      <c r="C38" s="1" t="n">
        <v>75.05</v>
      </c>
      <c r="D38" s="0" t="n">
        <v>37</v>
      </c>
      <c r="E38" s="1" t="n">
        <v>74.69</v>
      </c>
      <c r="F38" s="0" t="n">
        <v>31</v>
      </c>
      <c r="G38" s="1" t="n">
        <v>55.39</v>
      </c>
      <c r="H38" s="0" t="n">
        <v>49</v>
      </c>
      <c r="I38" s="1" t="n">
        <v>77.12</v>
      </c>
      <c r="J38" s="0" t="n">
        <v>42</v>
      </c>
      <c r="K38" s="1" t="n">
        <v>75.28</v>
      </c>
      <c r="L38" s="0" t="n">
        <v>62</v>
      </c>
      <c r="M38" s="1" t="n">
        <v>92.78</v>
      </c>
      <c r="N38" s="0" t="n">
        <v>10</v>
      </c>
      <c r="O38" s="0" t="str">
        <f aca="false">LOOKUP(B38,ISO3,Zone)</f>
        <v>UE Balkans</v>
      </c>
      <c r="P38" s="0" t="str">
        <f aca="false">LOOKUP(B38,ISO3,Country)</f>
        <v>Andorra</v>
      </c>
    </row>
    <row r="39" customFormat="false" ht="12.8" hidden="false" customHeight="false" outlineLevel="0" collapsed="false">
      <c r="A39" s="0" t="n">
        <v>2023</v>
      </c>
      <c r="B39" s="0" t="s">
        <v>53</v>
      </c>
      <c r="C39" s="1" t="n">
        <v>74.35</v>
      </c>
      <c r="D39" s="0" t="n">
        <v>38</v>
      </c>
      <c r="E39" s="1" t="n">
        <v>72.33</v>
      </c>
      <c r="F39" s="0" t="n">
        <v>36</v>
      </c>
      <c r="G39" s="1" t="n">
        <v>54.95</v>
      </c>
      <c r="H39" s="0" t="n">
        <v>53</v>
      </c>
      <c r="I39" s="1" t="n">
        <v>84.99</v>
      </c>
      <c r="J39" s="0" t="n">
        <v>10</v>
      </c>
      <c r="K39" s="1" t="n">
        <v>78.2</v>
      </c>
      <c r="L39" s="0" t="n">
        <v>50</v>
      </c>
      <c r="M39" s="1" t="n">
        <v>81.27</v>
      </c>
      <c r="N39" s="0" t="n">
        <v>64</v>
      </c>
      <c r="O39" s="0" t="str">
        <f aca="false">LOOKUP(B39,ISO3,Zone)</f>
        <v>UE Balkans</v>
      </c>
      <c r="P39" s="0" t="str">
        <f aca="false">LOOKUP(B39,ISO3,Country)</f>
        <v>North Macedonia</v>
      </c>
    </row>
    <row r="40" customFormat="false" ht="12.8" hidden="false" customHeight="false" outlineLevel="0" collapsed="false">
      <c r="A40" s="0" t="n">
        <v>2023</v>
      </c>
      <c r="B40" s="0" t="s">
        <v>54</v>
      </c>
      <c r="C40" s="1" t="n">
        <v>74.28</v>
      </c>
      <c r="D40" s="0" t="n">
        <v>39</v>
      </c>
      <c r="E40" s="1" t="n">
        <v>72.13</v>
      </c>
      <c r="F40" s="0" t="n">
        <v>37</v>
      </c>
      <c r="G40" s="1" t="n">
        <v>58.04</v>
      </c>
      <c r="H40" s="0" t="n">
        <v>42</v>
      </c>
      <c r="I40" s="1" t="n">
        <v>81.51</v>
      </c>
      <c r="J40" s="0" t="n">
        <v>23</v>
      </c>
      <c r="K40" s="1" t="n">
        <v>76.48</v>
      </c>
      <c r="L40" s="0" t="n">
        <v>54</v>
      </c>
      <c r="M40" s="1" t="n">
        <v>83.25</v>
      </c>
      <c r="N40" s="0" t="n">
        <v>50</v>
      </c>
      <c r="O40" s="0" t="str">
        <f aca="false">LOOKUP(B40,ISO3,Zone)</f>
        <v>UE Balkans</v>
      </c>
      <c r="P40" s="0" t="str">
        <f aca="false">LOOKUP(B40,ISO3,Country)</f>
        <v>Montenegro</v>
      </c>
    </row>
    <row r="41" customFormat="false" ht="12.8" hidden="false" customHeight="false" outlineLevel="0" collapsed="false">
      <c r="A41" s="0" t="n">
        <v>2023</v>
      </c>
      <c r="B41" s="0" t="s">
        <v>55</v>
      </c>
      <c r="C41" s="1" t="n">
        <v>73.36</v>
      </c>
      <c r="D41" s="0" t="n">
        <v>40</v>
      </c>
      <c r="E41" s="1" t="n">
        <v>75.25</v>
      </c>
      <c r="F41" s="0" t="n">
        <v>30</v>
      </c>
      <c r="G41" s="1" t="n">
        <v>49.8</v>
      </c>
      <c r="H41" s="0" t="n">
        <v>71</v>
      </c>
      <c r="I41" s="1" t="n">
        <v>90.66</v>
      </c>
      <c r="J41" s="0" t="n">
        <v>2</v>
      </c>
      <c r="K41" s="1" t="n">
        <v>76.82</v>
      </c>
      <c r="L41" s="0" t="n">
        <v>53</v>
      </c>
      <c r="M41" s="1" t="n">
        <v>74.27</v>
      </c>
      <c r="N41" s="0" t="n">
        <v>86</v>
      </c>
      <c r="O41" s="0" t="str">
        <f aca="false">LOOKUP(B41,ISO3,Zone)</f>
        <v>Amériques</v>
      </c>
      <c r="P41" s="0" t="str">
        <f aca="false">LOOKUP(B41,ISO3,Country)</f>
        <v>Argentina</v>
      </c>
    </row>
    <row r="42" customFormat="false" ht="12.8" hidden="false" customHeight="false" outlineLevel="0" collapsed="false">
      <c r="A42" s="0" t="n">
        <v>2023</v>
      </c>
      <c r="B42" s="0" t="s">
        <v>56</v>
      </c>
      <c r="C42" s="1" t="n">
        <v>72.05</v>
      </c>
      <c r="D42" s="0" t="n">
        <v>41</v>
      </c>
      <c r="E42" s="1" t="n">
        <v>64.2</v>
      </c>
      <c r="F42" s="0" t="n">
        <v>52</v>
      </c>
      <c r="G42" s="1" t="n">
        <v>55.04</v>
      </c>
      <c r="H42" s="0" t="n">
        <v>51</v>
      </c>
      <c r="I42" s="1" t="n">
        <v>80.32</v>
      </c>
      <c r="J42" s="0" t="n">
        <v>27</v>
      </c>
      <c r="K42" s="1" t="n">
        <v>73.86</v>
      </c>
      <c r="L42" s="0" t="n">
        <v>68</v>
      </c>
      <c r="M42" s="1" t="n">
        <v>86.83</v>
      </c>
      <c r="N42" s="0" t="n">
        <v>35</v>
      </c>
      <c r="O42" s="0" t="str">
        <f aca="false">LOOKUP(B42,ISO3,Zone)</f>
        <v>UE Balkans</v>
      </c>
      <c r="P42" s="0" t="str">
        <f aca="false">LOOKUP(B42,ISO3,Country)</f>
        <v>Italy</v>
      </c>
    </row>
    <row r="43" customFormat="false" ht="12.8" hidden="false" customHeight="false" outlineLevel="0" collapsed="false">
      <c r="A43" s="0" t="n">
        <v>2023</v>
      </c>
      <c r="B43" s="0" t="s">
        <v>57</v>
      </c>
      <c r="C43" s="1" t="n">
        <v>71.95</v>
      </c>
      <c r="D43" s="0" t="n">
        <v>42</v>
      </c>
      <c r="E43" s="1" t="n">
        <v>67.56</v>
      </c>
      <c r="F43" s="0" t="n">
        <v>44</v>
      </c>
      <c r="G43" s="1" t="n">
        <v>51.07</v>
      </c>
      <c r="H43" s="0" t="n">
        <v>65</v>
      </c>
      <c r="I43" s="1" t="n">
        <v>81.82</v>
      </c>
      <c r="J43" s="0" t="n">
        <v>21</v>
      </c>
      <c r="K43" s="1" t="n">
        <v>74.59</v>
      </c>
      <c r="L43" s="0" t="n">
        <v>66</v>
      </c>
      <c r="M43" s="1" t="n">
        <v>84.71</v>
      </c>
      <c r="N43" s="0" t="n">
        <v>43</v>
      </c>
      <c r="O43" s="0" t="str">
        <f aca="false">LOOKUP(B43,ISO3,Zone)</f>
        <v>UE Balkans</v>
      </c>
      <c r="P43" s="0" t="str">
        <f aca="false">LOOKUP(B43,ISO3,Country)</f>
        <v>Croatia</v>
      </c>
    </row>
    <row r="44" customFormat="false" ht="12.8" hidden="false" customHeight="false" outlineLevel="0" collapsed="false">
      <c r="A44" s="0" t="n">
        <v>2023</v>
      </c>
      <c r="B44" s="0" t="s">
        <v>58</v>
      </c>
      <c r="C44" s="1" t="n">
        <v>71.88</v>
      </c>
      <c r="D44" s="0" t="n">
        <v>43</v>
      </c>
      <c r="E44" s="1" t="n">
        <v>71.48</v>
      </c>
      <c r="F44" s="0" t="n">
        <v>39</v>
      </c>
      <c r="G44" s="1" t="n">
        <v>52.45</v>
      </c>
      <c r="H44" s="0" t="n">
        <v>60</v>
      </c>
      <c r="I44" s="1" t="n">
        <v>76.53</v>
      </c>
      <c r="J44" s="0" t="n">
        <v>46</v>
      </c>
      <c r="K44" s="1" t="n">
        <v>76.42</v>
      </c>
      <c r="L44" s="0" t="n">
        <v>55</v>
      </c>
      <c r="M44" s="1" t="n">
        <v>82.5</v>
      </c>
      <c r="N44" s="0" t="n">
        <v>56</v>
      </c>
      <c r="O44" s="0" t="str">
        <f aca="false">LOOKUP(B44,ISO3,Zone)</f>
        <v>Amériques</v>
      </c>
      <c r="P44" s="0" t="str">
        <f aca="false">LOOKUP(B44,ISO3,Country)</f>
        <v>Dominican Republic</v>
      </c>
    </row>
    <row r="45" customFormat="false" ht="12.8" hidden="false" customHeight="false" outlineLevel="0" collapsed="false">
      <c r="A45" s="0" t="n">
        <v>2023</v>
      </c>
      <c r="B45" s="0" t="s">
        <v>59</v>
      </c>
      <c r="C45" s="1" t="n">
        <v>71.29</v>
      </c>
      <c r="D45" s="0" t="n">
        <v>44</v>
      </c>
      <c r="E45" s="1" t="n">
        <v>70.31</v>
      </c>
      <c r="F45" s="0" t="n">
        <v>42</v>
      </c>
      <c r="G45" s="1" t="n">
        <v>56.86</v>
      </c>
      <c r="H45" s="0" t="n">
        <v>46</v>
      </c>
      <c r="I45" s="1" t="n">
        <v>60.38</v>
      </c>
      <c r="J45" s="0" t="n">
        <v>95</v>
      </c>
      <c r="K45" s="1" t="n">
        <v>75</v>
      </c>
      <c r="L45" s="0" t="n">
        <v>63</v>
      </c>
      <c r="M45" s="1" t="n">
        <v>93.89</v>
      </c>
      <c r="N45" s="0" t="n">
        <v>9</v>
      </c>
      <c r="O45" s="0" t="str">
        <f aca="false">LOOKUP(B45,ISO3,Zone)</f>
        <v>Asie-Pacifique</v>
      </c>
      <c r="P45" s="0" t="str">
        <f aca="false">LOOKUP(B45,ISO3,Country)</f>
        <v>Tonga</v>
      </c>
    </row>
    <row r="46" customFormat="false" ht="12.8" hidden="false" customHeight="false" outlineLevel="0" collapsed="false">
      <c r="A46" s="0" t="n">
        <v>2023</v>
      </c>
      <c r="B46" s="0" t="s">
        <v>60</v>
      </c>
      <c r="C46" s="1" t="n">
        <v>71.22</v>
      </c>
      <c r="D46" s="0" t="n">
        <v>45</v>
      </c>
      <c r="E46" s="1" t="n">
        <v>76.56</v>
      </c>
      <c r="F46" s="0" t="n">
        <v>28</v>
      </c>
      <c r="G46" s="1" t="n">
        <v>69.76</v>
      </c>
      <c r="H46" s="0" t="n">
        <v>24</v>
      </c>
      <c r="I46" s="1" t="n">
        <v>77.31</v>
      </c>
      <c r="J46" s="0" t="n">
        <v>40</v>
      </c>
      <c r="K46" s="1" t="n">
        <v>80</v>
      </c>
      <c r="L46" s="0" t="n">
        <v>43</v>
      </c>
      <c r="M46" s="1" t="n">
        <v>52.49</v>
      </c>
      <c r="N46" s="0" t="n">
        <v>120</v>
      </c>
      <c r="O46" s="0" t="str">
        <f aca="false">LOOKUP(B46,ISO3,Zone)</f>
        <v>Amériques</v>
      </c>
      <c r="P46" s="0" t="str">
        <f aca="false">LOOKUP(B46,ISO3,Country)</f>
        <v>United States</v>
      </c>
    </row>
    <row r="47" customFormat="false" ht="12.8" hidden="false" customHeight="false" outlineLevel="0" collapsed="false">
      <c r="A47" s="0" t="n">
        <v>2023</v>
      </c>
      <c r="B47" s="0" t="s">
        <v>61</v>
      </c>
      <c r="C47" s="1" t="n">
        <v>71.06</v>
      </c>
      <c r="D47" s="0" t="n">
        <v>46</v>
      </c>
      <c r="E47" s="1" t="n">
        <v>66.88</v>
      </c>
      <c r="F47" s="0" t="n">
        <v>46</v>
      </c>
      <c r="G47" s="1" t="n">
        <v>59.22</v>
      </c>
      <c r="H47" s="0" t="n">
        <v>39</v>
      </c>
      <c r="I47" s="1" t="n">
        <v>60.75</v>
      </c>
      <c r="J47" s="0" t="n">
        <v>93</v>
      </c>
      <c r="K47" s="1" t="n">
        <v>85</v>
      </c>
      <c r="L47" s="0" t="n">
        <v>27</v>
      </c>
      <c r="M47" s="1" t="n">
        <v>83.46</v>
      </c>
      <c r="N47" s="0" t="n">
        <v>49</v>
      </c>
      <c r="O47" s="0" t="str">
        <f aca="false">LOOKUP(B47,ISO3,Zone)</f>
        <v>Afrique</v>
      </c>
      <c r="P47" s="0" t="str">
        <f aca="false">LOOKUP(B47,ISO3,Country)</f>
        <v>Gambia</v>
      </c>
    </row>
    <row r="48" customFormat="false" ht="12.8" hidden="false" customHeight="false" outlineLevel="0" collapsed="false">
      <c r="A48" s="0" t="n">
        <v>2023</v>
      </c>
      <c r="B48" s="0" t="s">
        <v>62</v>
      </c>
      <c r="C48" s="1" t="n">
        <v>70.83</v>
      </c>
      <c r="D48" s="0" t="n">
        <v>47</v>
      </c>
      <c r="E48" s="1" t="n">
        <v>63.51</v>
      </c>
      <c r="F48" s="0" t="n">
        <v>54</v>
      </c>
      <c r="G48" s="1" t="n">
        <v>55.81</v>
      </c>
      <c r="H48" s="0" t="n">
        <v>48</v>
      </c>
      <c r="I48" s="1" t="n">
        <v>70.03</v>
      </c>
      <c r="J48" s="0" t="n">
        <v>60</v>
      </c>
      <c r="K48" s="1" t="n">
        <v>77.53</v>
      </c>
      <c r="L48" s="0" t="n">
        <v>52</v>
      </c>
      <c r="M48" s="1" t="n">
        <v>87.26</v>
      </c>
      <c r="N48" s="0" t="n">
        <v>34</v>
      </c>
      <c r="O48" s="0" t="str">
        <f aca="false">LOOKUP(B48,ISO3,Zone)</f>
        <v>Asie-Pacifique</v>
      </c>
      <c r="P48" s="0" t="str">
        <f aca="false">LOOKUP(B48,ISO3,Country)</f>
        <v>South Korea</v>
      </c>
    </row>
    <row r="49" customFormat="false" ht="12.8" hidden="false" customHeight="false" outlineLevel="0" collapsed="false">
      <c r="A49" s="0" t="n">
        <v>2023</v>
      </c>
      <c r="B49" s="0" t="s">
        <v>63</v>
      </c>
      <c r="C49" s="1" t="n">
        <v>70.62</v>
      </c>
      <c r="D49" s="0" t="n">
        <v>48</v>
      </c>
      <c r="E49" s="1" t="n">
        <v>63.13</v>
      </c>
      <c r="F49" s="0" t="n">
        <v>55</v>
      </c>
      <c r="G49" s="1" t="n">
        <v>60.78</v>
      </c>
      <c r="H49" s="0" t="n">
        <v>34</v>
      </c>
      <c r="I49" s="1" t="n">
        <v>47.17</v>
      </c>
      <c r="J49" s="0" t="n">
        <v>132</v>
      </c>
      <c r="K49" s="1" t="n">
        <v>90.91</v>
      </c>
      <c r="L49" s="0" t="n">
        <v>7</v>
      </c>
      <c r="M49" s="1" t="n">
        <v>91.11</v>
      </c>
      <c r="N49" s="0" t="n">
        <v>19</v>
      </c>
      <c r="O49" s="0" t="str">
        <f aca="false">LOOKUP(B49,ISO3,Zone)</f>
        <v>Amériques</v>
      </c>
      <c r="P49" s="0" t="str">
        <f aca="false">LOOKUP(B49,ISO3,Country)</f>
        <v>Suriname</v>
      </c>
    </row>
    <row r="50" customFormat="false" ht="12.8" hidden="false" customHeight="false" outlineLevel="0" collapsed="false">
      <c r="A50" s="0" t="n">
        <v>2023</v>
      </c>
      <c r="B50" s="0" t="s">
        <v>64</v>
      </c>
      <c r="C50" s="1" t="n">
        <v>70.61</v>
      </c>
      <c r="D50" s="0" t="n">
        <v>49</v>
      </c>
      <c r="E50" s="1" t="n">
        <v>63.75</v>
      </c>
      <c r="F50" s="0" t="n">
        <v>53</v>
      </c>
      <c r="G50" s="1" t="n">
        <v>48.53</v>
      </c>
      <c r="H50" s="0" t="n">
        <v>76</v>
      </c>
      <c r="I50" s="1" t="n">
        <v>73.82</v>
      </c>
      <c r="J50" s="0" t="n">
        <v>48</v>
      </c>
      <c r="K50" s="1" t="n">
        <v>82.95</v>
      </c>
      <c r="L50" s="0" t="n">
        <v>32</v>
      </c>
      <c r="M50" s="1" t="n">
        <v>83.98</v>
      </c>
      <c r="N50" s="0" t="n">
        <v>46</v>
      </c>
      <c r="O50" s="0" t="str">
        <f aca="false">LOOKUP(B50,ISO3,Zone)</f>
        <v>EEAC</v>
      </c>
      <c r="P50" s="0" t="str">
        <f aca="false">LOOKUP(B50,ISO3,Country)</f>
        <v>Armenia</v>
      </c>
    </row>
    <row r="51" customFormat="false" ht="12.8" hidden="false" customHeight="false" outlineLevel="0" collapsed="false">
      <c r="A51" s="0" t="n">
        <v>2023</v>
      </c>
      <c r="B51" s="0" t="s">
        <v>65</v>
      </c>
      <c r="C51" s="1" t="n">
        <v>70.59</v>
      </c>
      <c r="D51" s="0" t="n">
        <v>50</v>
      </c>
      <c r="E51" s="1" t="n">
        <v>66.25</v>
      </c>
      <c r="F51" s="0" t="n">
        <v>47</v>
      </c>
      <c r="G51" s="1" t="n">
        <v>46.41</v>
      </c>
      <c r="H51" s="0" t="n">
        <v>92</v>
      </c>
      <c r="I51" s="1" t="n">
        <v>79.64</v>
      </c>
      <c r="J51" s="0" t="n">
        <v>30</v>
      </c>
      <c r="K51" s="1" t="n">
        <v>75.95</v>
      </c>
      <c r="L51" s="0" t="n">
        <v>59</v>
      </c>
      <c r="M51" s="1" t="n">
        <v>84.72</v>
      </c>
      <c r="N51" s="0" t="n">
        <v>40</v>
      </c>
      <c r="O51" s="0" t="str">
        <f aca="false">LOOKUP(B51,ISO3,Zone)</f>
        <v>UE Balkans</v>
      </c>
      <c r="P51" s="0" t="str">
        <f aca="false">LOOKUP(B51,ISO3,Country)</f>
        <v>Slovenia</v>
      </c>
    </row>
    <row r="52" customFormat="false" ht="12.8" hidden="false" customHeight="false" outlineLevel="0" collapsed="false">
      <c r="A52" s="0" t="n">
        <v>2023</v>
      </c>
      <c r="B52" s="0" t="s">
        <v>66</v>
      </c>
      <c r="C52" s="1" t="n">
        <v>70.49</v>
      </c>
      <c r="D52" s="0" t="n">
        <v>51</v>
      </c>
      <c r="E52" s="1" t="n">
        <v>61.98</v>
      </c>
      <c r="F52" s="0" t="n">
        <v>62</v>
      </c>
      <c r="G52" s="1" t="n">
        <v>53.92</v>
      </c>
      <c r="H52" s="0" t="n">
        <v>54</v>
      </c>
      <c r="I52" s="1" t="n">
        <v>68.11</v>
      </c>
      <c r="J52" s="0" t="n">
        <v>66</v>
      </c>
      <c r="K52" s="1" t="n">
        <v>79.55</v>
      </c>
      <c r="L52" s="0" t="n">
        <v>46</v>
      </c>
      <c r="M52" s="1" t="n">
        <v>88.89</v>
      </c>
      <c r="N52" s="0" t="n">
        <v>27</v>
      </c>
      <c r="O52" s="0" t="str">
        <f aca="false">LOOKUP(B52,ISO3,Zone)</f>
        <v>Amériques</v>
      </c>
      <c r="P52" s="0" t="str">
        <f aca="false">LOOKUP(B52,ISO3,Country)</f>
        <v>Belize</v>
      </c>
    </row>
    <row r="53" customFormat="false" ht="12.8" hidden="false" customHeight="false" outlineLevel="0" collapsed="false">
      <c r="A53" s="0" t="n">
        <v>2023</v>
      </c>
      <c r="B53" s="0" t="s">
        <v>67</v>
      </c>
      <c r="C53" s="1" t="n">
        <v>70.33</v>
      </c>
      <c r="D53" s="0" t="n">
        <v>52</v>
      </c>
      <c r="E53" s="1" t="n">
        <v>62.73</v>
      </c>
      <c r="F53" s="0" t="n">
        <v>58</v>
      </c>
      <c r="G53" s="1" t="n">
        <v>55.08</v>
      </c>
      <c r="H53" s="0" t="n">
        <v>50</v>
      </c>
      <c r="I53" s="1" t="n">
        <v>78.73</v>
      </c>
      <c r="J53" s="0" t="n">
        <v>34</v>
      </c>
      <c r="K53" s="1" t="n">
        <v>74.9</v>
      </c>
      <c r="L53" s="0" t="n">
        <v>65</v>
      </c>
      <c r="M53" s="1" t="n">
        <v>80.2</v>
      </c>
      <c r="N53" s="0" t="n">
        <v>66</v>
      </c>
      <c r="O53" s="0" t="str">
        <f aca="false">LOOKUP(B53,ISO3,Zone)</f>
        <v>Amériques</v>
      </c>
      <c r="P53" s="0" t="str">
        <f aca="false">LOOKUP(B53,ISO3,Country)</f>
        <v>Uruguay</v>
      </c>
    </row>
    <row r="54" customFormat="false" ht="12.8" hidden="false" customHeight="false" outlineLevel="0" collapsed="false">
      <c r="A54" s="0" t="n">
        <v>2023</v>
      </c>
      <c r="B54" s="0" t="s">
        <v>68</v>
      </c>
      <c r="C54" s="1" t="n">
        <v>69.04</v>
      </c>
      <c r="D54" s="0" t="n">
        <v>53</v>
      </c>
      <c r="E54" s="1" t="n">
        <v>59.65</v>
      </c>
      <c r="F54" s="0" t="n">
        <v>68</v>
      </c>
      <c r="G54" s="1" t="n">
        <v>49.24</v>
      </c>
      <c r="H54" s="0" t="n">
        <v>73</v>
      </c>
      <c r="I54" s="1" t="n">
        <v>71.86</v>
      </c>
      <c r="J54" s="0" t="n">
        <v>53</v>
      </c>
      <c r="K54" s="1" t="n">
        <v>81.44</v>
      </c>
      <c r="L54" s="0" t="n">
        <v>36</v>
      </c>
      <c r="M54" s="1" t="n">
        <v>83.03</v>
      </c>
      <c r="N54" s="0" t="n">
        <v>51</v>
      </c>
      <c r="O54" s="0" t="str">
        <f aca="false">LOOKUP(B54,ISO3,Zone)</f>
        <v>UE Balkans</v>
      </c>
      <c r="P54" s="0" t="str">
        <f aca="false">LOOKUP(B54,ISO3,Country)</f>
        <v>Romania</v>
      </c>
    </row>
    <row r="55" customFormat="false" ht="12.8" hidden="false" customHeight="false" outlineLevel="0" collapsed="false">
      <c r="A55" s="0" t="n">
        <v>2023</v>
      </c>
      <c r="B55" s="0" t="s">
        <v>69</v>
      </c>
      <c r="C55" s="1" t="n">
        <v>68.83</v>
      </c>
      <c r="D55" s="0" t="n">
        <v>54</v>
      </c>
      <c r="E55" s="1" t="n">
        <v>66.98</v>
      </c>
      <c r="F55" s="0" t="n">
        <v>45</v>
      </c>
      <c r="G55" s="1" t="n">
        <v>58.01</v>
      </c>
      <c r="H55" s="0" t="n">
        <v>43</v>
      </c>
      <c r="I55" s="1" t="n">
        <v>71.07</v>
      </c>
      <c r="J55" s="0" t="n">
        <v>54</v>
      </c>
      <c r="K55" s="1" t="n">
        <v>76.33</v>
      </c>
      <c r="L55" s="0" t="n">
        <v>56</v>
      </c>
      <c r="M55" s="1" t="n">
        <v>71.79</v>
      </c>
      <c r="N55" s="0" t="n">
        <v>90</v>
      </c>
      <c r="O55" s="0" t="str">
        <f aca="false">LOOKUP(B55,ISO3,Zone)</f>
        <v>Afrique</v>
      </c>
      <c r="P55" s="0" t="str">
        <f aca="false">LOOKUP(B55,ISO3,Country)</f>
        <v>Côte d'Ivoire</v>
      </c>
    </row>
    <row r="56" customFormat="false" ht="12.8" hidden="false" customHeight="false" outlineLevel="0" collapsed="false">
      <c r="A56" s="0" t="n">
        <v>2023</v>
      </c>
      <c r="B56" s="0" t="s">
        <v>70</v>
      </c>
      <c r="C56" s="1" t="n">
        <v>68.62</v>
      </c>
      <c r="D56" s="0" t="n">
        <v>55</v>
      </c>
      <c r="E56" s="1" t="n">
        <v>64.66</v>
      </c>
      <c r="F56" s="0" t="n">
        <v>50</v>
      </c>
      <c r="G56" s="1" t="n">
        <v>53.12</v>
      </c>
      <c r="H56" s="0" t="n">
        <v>56</v>
      </c>
      <c r="I56" s="1" t="n">
        <v>71.89</v>
      </c>
      <c r="J56" s="0" t="n">
        <v>52</v>
      </c>
      <c r="K56" s="1" t="n">
        <v>64.98</v>
      </c>
      <c r="L56" s="0" t="n">
        <v>85</v>
      </c>
      <c r="M56" s="1" t="n">
        <v>88.44</v>
      </c>
      <c r="N56" s="0" t="n">
        <v>29</v>
      </c>
      <c r="O56" s="0" t="str">
        <f aca="false">LOOKUP(B56,ISO3,Zone)</f>
        <v>UE Balkans</v>
      </c>
      <c r="P56" s="0" t="str">
        <f aca="false">LOOKUP(B56,ISO3,Country)</f>
        <v>Cyprus</v>
      </c>
    </row>
    <row r="57" customFormat="false" ht="12.8" hidden="false" customHeight="false" outlineLevel="0" collapsed="false">
      <c r="A57" s="0" t="n">
        <v>2023</v>
      </c>
      <c r="B57" s="0" t="s">
        <v>71</v>
      </c>
      <c r="C57" s="1" t="n">
        <v>68.38</v>
      </c>
      <c r="D57" s="0" t="n">
        <v>56</v>
      </c>
      <c r="E57" s="1" t="n">
        <v>62.95</v>
      </c>
      <c r="F57" s="0" t="n">
        <v>56</v>
      </c>
      <c r="G57" s="1" t="n">
        <v>50.28</v>
      </c>
      <c r="H57" s="0" t="n">
        <v>68</v>
      </c>
      <c r="I57" s="1" t="n">
        <v>80.26</v>
      </c>
      <c r="J57" s="0" t="n">
        <v>28</v>
      </c>
      <c r="K57" s="1" t="n">
        <v>75.49</v>
      </c>
      <c r="L57" s="0" t="n">
        <v>61</v>
      </c>
      <c r="M57" s="1" t="n">
        <v>72.95</v>
      </c>
      <c r="N57" s="0" t="n">
        <v>88</v>
      </c>
      <c r="O57" s="0" t="str">
        <f aca="false">LOOKUP(B57,ISO3,Zone)</f>
        <v>UE Balkans</v>
      </c>
      <c r="P57" s="0" t="str">
        <f aca="false">LOOKUP(B57,ISO3,Country)</f>
        <v>Kosovo</v>
      </c>
    </row>
    <row r="58" customFormat="false" ht="12.8" hidden="false" customHeight="false" outlineLevel="0" collapsed="false">
      <c r="A58" s="0" t="n">
        <v>2023</v>
      </c>
      <c r="B58" s="0" t="s">
        <v>72</v>
      </c>
      <c r="C58" s="1" t="n">
        <v>67.66</v>
      </c>
      <c r="D58" s="0" t="n">
        <v>57</v>
      </c>
      <c r="E58" s="1" t="n">
        <v>50.15</v>
      </c>
      <c r="F58" s="0" t="n">
        <v>112</v>
      </c>
      <c r="G58" s="1" t="n">
        <v>55.02</v>
      </c>
      <c r="H58" s="0" t="n">
        <v>52</v>
      </c>
      <c r="I58" s="1" t="n">
        <v>69.03</v>
      </c>
      <c r="J58" s="0" t="n">
        <v>64</v>
      </c>
      <c r="K58" s="1" t="n">
        <v>78.28</v>
      </c>
      <c r="L58" s="0" t="n">
        <v>49</v>
      </c>
      <c r="M58" s="1" t="n">
        <v>85.82</v>
      </c>
      <c r="N58" s="0" t="n">
        <v>37</v>
      </c>
      <c r="O58" s="0" t="str">
        <f aca="false">LOOKUP(B58,ISO3,Zone)</f>
        <v>UE Balkans</v>
      </c>
      <c r="P58" s="0" t="str">
        <f aca="false">LOOKUP(B58,ISO3,Country)</f>
        <v>Poland</v>
      </c>
    </row>
    <row r="59" customFormat="false" ht="12.8" hidden="false" customHeight="false" outlineLevel="0" collapsed="false">
      <c r="A59" s="0" t="n">
        <v>2023</v>
      </c>
      <c r="B59" s="0" t="s">
        <v>73</v>
      </c>
      <c r="C59" s="1" t="n">
        <v>67.64</v>
      </c>
      <c r="D59" s="0" t="n">
        <v>58</v>
      </c>
      <c r="E59" s="1" t="n">
        <v>62.81</v>
      </c>
      <c r="F59" s="0" t="n">
        <v>57</v>
      </c>
      <c r="G59" s="1" t="n">
        <v>58.33</v>
      </c>
      <c r="H59" s="0" t="n">
        <v>41</v>
      </c>
      <c r="I59" s="1" t="n">
        <v>67.45</v>
      </c>
      <c r="J59" s="0" t="n">
        <v>69</v>
      </c>
      <c r="K59" s="1" t="n">
        <v>81.25</v>
      </c>
      <c r="L59" s="0" t="n">
        <v>38</v>
      </c>
      <c r="M59" s="1" t="n">
        <v>75.55</v>
      </c>
      <c r="N59" s="0" t="n">
        <v>83</v>
      </c>
      <c r="O59" s="0" t="str">
        <f aca="false">LOOKUP(B59,ISO3,Zone)</f>
        <v>Afrique</v>
      </c>
      <c r="P59" s="0" t="str">
        <f aca="false">LOOKUP(B59,ISO3,Country)</f>
        <v>Burkina Faso</v>
      </c>
    </row>
    <row r="60" customFormat="false" ht="12.8" hidden="false" customHeight="false" outlineLevel="0" collapsed="false">
      <c r="A60" s="0" t="n">
        <v>2023</v>
      </c>
      <c r="B60" s="0" t="s">
        <v>74</v>
      </c>
      <c r="C60" s="1" t="n">
        <v>67.62</v>
      </c>
      <c r="D60" s="0" t="n">
        <v>59</v>
      </c>
      <c r="E60" s="1" t="n">
        <v>59.58</v>
      </c>
      <c r="F60" s="0" t="n">
        <v>69</v>
      </c>
      <c r="G60" s="1" t="n">
        <v>51.31</v>
      </c>
      <c r="H60" s="0" t="n">
        <v>64</v>
      </c>
      <c r="I60" s="1" t="n">
        <v>66.35</v>
      </c>
      <c r="J60" s="0" t="n">
        <v>74</v>
      </c>
      <c r="K60" s="1" t="n">
        <v>71.97</v>
      </c>
      <c r="L60" s="0" t="n">
        <v>72</v>
      </c>
      <c r="M60" s="1" t="n">
        <v>88.89</v>
      </c>
      <c r="N60" s="0" t="n">
        <v>27</v>
      </c>
      <c r="O60" s="0" t="str">
        <f aca="false">LOOKUP(B60,ISO3,Zone)</f>
        <v>Asie-Pacifique</v>
      </c>
      <c r="P60" s="0" t="str">
        <f aca="false">LOOKUP(B60,ISO3,Country)</f>
        <v>Papua New Guinea</v>
      </c>
    </row>
    <row r="61" customFormat="false" ht="12.8" hidden="false" customHeight="false" outlineLevel="0" collapsed="false">
      <c r="A61" s="0" t="n">
        <v>2023</v>
      </c>
      <c r="B61" s="0" t="s">
        <v>75</v>
      </c>
      <c r="C61" s="1" t="n">
        <v>67.5</v>
      </c>
      <c r="D61" s="0" t="n">
        <v>60</v>
      </c>
      <c r="E61" s="1" t="n">
        <v>54.69</v>
      </c>
      <c r="F61" s="0" t="n">
        <v>93</v>
      </c>
      <c r="G61" s="1" t="n">
        <v>58.82</v>
      </c>
      <c r="H61" s="0" t="n">
        <v>40</v>
      </c>
      <c r="I61" s="1" t="n">
        <v>59.43</v>
      </c>
      <c r="J61" s="0" t="n">
        <v>100</v>
      </c>
      <c r="K61" s="1" t="n">
        <v>79.83</v>
      </c>
      <c r="L61" s="0" t="n">
        <v>45</v>
      </c>
      <c r="M61" s="1" t="n">
        <v>84.72</v>
      </c>
      <c r="N61" s="0" t="n">
        <v>40</v>
      </c>
      <c r="O61" s="0" t="str">
        <f aca="false">LOOKUP(B61,ISO3,Zone)</f>
        <v>Amériques</v>
      </c>
      <c r="P61" s="0" t="str">
        <f aca="false">LOOKUP(B61,ISO3,Country)</f>
        <v>Guyana</v>
      </c>
    </row>
    <row r="62" customFormat="false" ht="12.8" hidden="false" customHeight="false" outlineLevel="0" collapsed="false">
      <c r="A62" s="0" t="n">
        <v>2023</v>
      </c>
      <c r="B62" s="0" t="s">
        <v>76</v>
      </c>
      <c r="C62" s="1" t="n">
        <v>66.84</v>
      </c>
      <c r="D62" s="0" t="n">
        <v>61</v>
      </c>
      <c r="E62" s="1" t="n">
        <v>62.68</v>
      </c>
      <c r="F62" s="0" t="n">
        <v>60</v>
      </c>
      <c r="G62" s="1" t="n">
        <v>41.6</v>
      </c>
      <c r="H62" s="0" t="n">
        <v>118</v>
      </c>
      <c r="I62" s="1" t="n">
        <v>69.54</v>
      </c>
      <c r="J62" s="0" t="n">
        <v>62</v>
      </c>
      <c r="K62" s="1" t="n">
        <v>74.03</v>
      </c>
      <c r="L62" s="0" t="n">
        <v>67</v>
      </c>
      <c r="M62" s="1" t="n">
        <v>86.35</v>
      </c>
      <c r="N62" s="0" t="n">
        <v>36</v>
      </c>
      <c r="O62" s="0" t="str">
        <f aca="false">LOOKUP(B62,ISO3,Zone)</f>
        <v>Afrique</v>
      </c>
      <c r="P62" s="0" t="str">
        <f aca="false">LOOKUP(B62,ISO3,Country)</f>
        <v>Niger</v>
      </c>
    </row>
    <row r="63" customFormat="false" ht="12.8" hidden="false" customHeight="false" outlineLevel="0" collapsed="false">
      <c r="A63" s="0" t="n">
        <v>2023</v>
      </c>
      <c r="B63" s="0" t="s">
        <v>77</v>
      </c>
      <c r="C63" s="1" t="n">
        <v>65.93</v>
      </c>
      <c r="D63" s="0" t="n">
        <v>62</v>
      </c>
      <c r="E63" s="1" t="n">
        <v>61.88</v>
      </c>
      <c r="F63" s="0" t="n">
        <v>63</v>
      </c>
      <c r="G63" s="1" t="n">
        <v>47.94</v>
      </c>
      <c r="H63" s="0" t="n">
        <v>80</v>
      </c>
      <c r="I63" s="1" t="n">
        <v>79.62</v>
      </c>
      <c r="J63" s="0" t="n">
        <v>31</v>
      </c>
      <c r="K63" s="1" t="n">
        <v>78.98</v>
      </c>
      <c r="L63" s="0" t="n">
        <v>47</v>
      </c>
      <c r="M63" s="1" t="n">
        <v>61.25</v>
      </c>
      <c r="N63" s="0" t="n">
        <v>103</v>
      </c>
      <c r="O63" s="0" t="str">
        <f aca="false">LOOKUP(B63,ISO3,Zone)</f>
        <v>Afrique</v>
      </c>
      <c r="P63" s="0" t="str">
        <f aca="false">LOOKUP(B63,ISO3,Country)</f>
        <v>Ghana</v>
      </c>
    </row>
    <row r="64" customFormat="false" ht="12.8" hidden="false" customHeight="false" outlineLevel="0" collapsed="false">
      <c r="A64" s="0" t="n">
        <v>2023</v>
      </c>
      <c r="B64" s="0" t="s">
        <v>78</v>
      </c>
      <c r="C64" s="1" t="n">
        <v>65.56</v>
      </c>
      <c r="D64" s="0" t="n">
        <v>63</v>
      </c>
      <c r="E64" s="1" t="n">
        <v>52.75</v>
      </c>
      <c r="F64" s="0" t="n">
        <v>104</v>
      </c>
      <c r="G64" s="1" t="n">
        <v>49.9</v>
      </c>
      <c r="H64" s="0" t="n">
        <v>70</v>
      </c>
      <c r="I64" s="1" t="n">
        <v>61.98</v>
      </c>
      <c r="J64" s="0" t="n">
        <v>91</v>
      </c>
      <c r="K64" s="1" t="n">
        <v>81.02</v>
      </c>
      <c r="L64" s="0" t="n">
        <v>39</v>
      </c>
      <c r="M64" s="1" t="n">
        <v>82.13</v>
      </c>
      <c r="N64" s="0" t="n">
        <v>58</v>
      </c>
      <c r="O64" s="0" t="str">
        <f aca="false">LOOKUP(B64,ISO3,Zone)</f>
        <v>Afrique</v>
      </c>
      <c r="P64" s="0" t="str">
        <f aca="false">LOOKUP(B64,ISO3,Country)</f>
        <v>Mauritius</v>
      </c>
    </row>
    <row r="65" customFormat="false" ht="12.8" hidden="false" customHeight="false" outlineLevel="0" collapsed="false">
      <c r="A65" s="0" t="n">
        <v>2023</v>
      </c>
      <c r="B65" s="0" t="s">
        <v>79</v>
      </c>
      <c r="C65" s="1" t="n">
        <v>65.43</v>
      </c>
      <c r="D65" s="0" t="n">
        <v>64</v>
      </c>
      <c r="E65" s="1" t="n">
        <v>55.27</v>
      </c>
      <c r="F65" s="0" t="n">
        <v>90</v>
      </c>
      <c r="G65" s="1" t="n">
        <v>45.1</v>
      </c>
      <c r="H65" s="0" t="n">
        <v>100</v>
      </c>
      <c r="I65" s="1" t="n">
        <v>77.54</v>
      </c>
      <c r="J65" s="0" t="n">
        <v>38</v>
      </c>
      <c r="K65" s="1" t="n">
        <v>71.02</v>
      </c>
      <c r="L65" s="0" t="n">
        <v>73</v>
      </c>
      <c r="M65" s="1" t="n">
        <v>78.24</v>
      </c>
      <c r="N65" s="0" t="n">
        <v>76</v>
      </c>
      <c r="O65" s="0" t="str">
        <f aca="false">LOOKUP(B65,ISO3,Zone)</f>
        <v>UE Balkans</v>
      </c>
      <c r="P65" s="0" t="str">
        <f aca="false">LOOKUP(B65,ISO3,Country)</f>
        <v>Bosnia-Herzegovina</v>
      </c>
    </row>
    <row r="66" customFormat="false" ht="12.8" hidden="false" customHeight="false" outlineLevel="0" collapsed="false">
      <c r="A66" s="0" t="n">
        <v>2023</v>
      </c>
      <c r="B66" s="0" t="s">
        <v>80</v>
      </c>
      <c r="C66" s="1" t="n">
        <v>64.61</v>
      </c>
      <c r="D66" s="0" t="n">
        <v>65</v>
      </c>
      <c r="E66" s="1" t="n">
        <v>55.63</v>
      </c>
      <c r="F66" s="0" t="n">
        <v>84</v>
      </c>
      <c r="G66" s="1" t="n">
        <v>50.44</v>
      </c>
      <c r="H66" s="0" t="n">
        <v>67</v>
      </c>
      <c r="I66" s="1" t="n">
        <v>58.07</v>
      </c>
      <c r="J66" s="0" t="n">
        <v>103</v>
      </c>
      <c r="K66" s="1" t="n">
        <v>78.79</v>
      </c>
      <c r="L66" s="0" t="n">
        <v>48</v>
      </c>
      <c r="M66" s="1" t="n">
        <v>80.14</v>
      </c>
      <c r="N66" s="0" t="n">
        <v>69</v>
      </c>
      <c r="O66" s="0" t="str">
        <f aca="false">LOOKUP(B66,ISO3,Zone)</f>
        <v>Afrique</v>
      </c>
      <c r="P66" s="0" t="str">
        <f aca="false">LOOKUP(B66,ISO3,Country)</f>
        <v>Botswana</v>
      </c>
    </row>
    <row r="67" customFormat="false" ht="12.8" hidden="false" customHeight="false" outlineLevel="0" collapsed="false">
      <c r="A67" s="0" t="n">
        <v>2023</v>
      </c>
      <c r="B67" s="0" t="s">
        <v>81</v>
      </c>
      <c r="C67" s="1" t="n">
        <v>64.34</v>
      </c>
      <c r="D67" s="0" t="n">
        <v>66</v>
      </c>
      <c r="E67" s="1" t="n">
        <v>55.5</v>
      </c>
      <c r="F67" s="0" t="n">
        <v>86</v>
      </c>
      <c r="G67" s="1" t="n">
        <v>39.61</v>
      </c>
      <c r="H67" s="0" t="n">
        <v>127</v>
      </c>
      <c r="I67" s="1" t="n">
        <v>76.98</v>
      </c>
      <c r="J67" s="0" t="n">
        <v>43</v>
      </c>
      <c r="K67" s="1" t="n">
        <v>80</v>
      </c>
      <c r="L67" s="0" t="n">
        <v>43</v>
      </c>
      <c r="M67" s="1" t="n">
        <v>69.62</v>
      </c>
      <c r="N67" s="0" t="n">
        <v>94</v>
      </c>
      <c r="O67" s="0" t="str">
        <f aca="false">LOOKUP(B67,ISO3,Zone)</f>
        <v>Afrique</v>
      </c>
      <c r="P67" s="0" t="str">
        <f aca="false">LOOKUP(B67,ISO3,Country)</f>
        <v>Liberia</v>
      </c>
    </row>
    <row r="68" customFormat="false" ht="12.8" hidden="false" customHeight="false" outlineLevel="0" collapsed="false">
      <c r="A68" s="0" t="n">
        <v>2023</v>
      </c>
      <c r="B68" s="0" t="s">
        <v>82</v>
      </c>
      <c r="C68" s="1" t="n">
        <v>64.29</v>
      </c>
      <c r="D68" s="0" t="n">
        <v>67</v>
      </c>
      <c r="E68" s="1" t="n">
        <v>64.38</v>
      </c>
      <c r="F68" s="0" t="n">
        <v>51</v>
      </c>
      <c r="G68" s="1" t="n">
        <v>44.85</v>
      </c>
      <c r="H68" s="0" t="n">
        <v>104</v>
      </c>
      <c r="I68" s="1" t="n">
        <v>55.97</v>
      </c>
      <c r="J68" s="0" t="n">
        <v>112</v>
      </c>
      <c r="K68" s="1" t="n">
        <v>68.47</v>
      </c>
      <c r="L68" s="0" t="n">
        <v>76</v>
      </c>
      <c r="M68" s="1" t="n">
        <v>87.78</v>
      </c>
      <c r="N68" s="0" t="n">
        <v>30</v>
      </c>
      <c r="O68" s="0" t="str">
        <f aca="false">LOOKUP(B68,ISO3,Zone)</f>
        <v>Afrique</v>
      </c>
      <c r="P68" s="0" t="str">
        <f aca="false">LOOKUP(B68,ISO3,Country)</f>
        <v>Lesotho</v>
      </c>
    </row>
    <row r="69" customFormat="false" ht="12.8" hidden="false" customHeight="false" outlineLevel="0" collapsed="false">
      <c r="A69" s="0" t="n">
        <v>2023</v>
      </c>
      <c r="B69" s="0" t="s">
        <v>83</v>
      </c>
      <c r="C69" s="1" t="n">
        <v>63.95</v>
      </c>
      <c r="D69" s="0" t="n">
        <v>68</v>
      </c>
      <c r="E69" s="1" t="n">
        <v>55.75</v>
      </c>
      <c r="F69" s="0" t="n">
        <v>83</v>
      </c>
      <c r="G69" s="1" t="n">
        <v>56.32</v>
      </c>
      <c r="H69" s="0" t="n">
        <v>47</v>
      </c>
      <c r="I69" s="1" t="n">
        <v>66.39</v>
      </c>
      <c r="J69" s="0" t="n">
        <v>73</v>
      </c>
      <c r="K69" s="1" t="n">
        <v>59.32</v>
      </c>
      <c r="L69" s="0" t="n">
        <v>105</v>
      </c>
      <c r="M69" s="1" t="n">
        <v>81.99</v>
      </c>
      <c r="N69" s="0" t="n">
        <v>60</v>
      </c>
      <c r="O69" s="0" t="str">
        <f aca="false">LOOKUP(B69,ISO3,Zone)</f>
        <v>Asie-Pacifique</v>
      </c>
      <c r="P69" s="0" t="str">
        <f aca="false">LOOKUP(B69,ISO3,Country)</f>
        <v>Japan</v>
      </c>
    </row>
    <row r="70" customFormat="false" ht="12.8" hidden="false" customHeight="false" outlineLevel="0" collapsed="false">
      <c r="A70" s="0" t="n">
        <v>2023</v>
      </c>
      <c r="B70" s="0" t="s">
        <v>84</v>
      </c>
      <c r="C70" s="1" t="n">
        <v>63.67</v>
      </c>
      <c r="D70" s="0" t="n">
        <v>69</v>
      </c>
      <c r="E70" s="1" t="n">
        <v>57.5</v>
      </c>
      <c r="F70" s="0" t="n">
        <v>77</v>
      </c>
      <c r="G70" s="1" t="n">
        <v>51.63</v>
      </c>
      <c r="H70" s="0" t="n">
        <v>62</v>
      </c>
      <c r="I70" s="1" t="n">
        <v>64.47</v>
      </c>
      <c r="J70" s="0" t="n">
        <v>80</v>
      </c>
      <c r="K70" s="1" t="n">
        <v>64.77</v>
      </c>
      <c r="L70" s="0" t="n">
        <v>86</v>
      </c>
      <c r="M70" s="1" t="n">
        <v>80</v>
      </c>
      <c r="N70" s="0" t="n">
        <v>70</v>
      </c>
      <c r="O70" s="0" t="str">
        <f aca="false">LOOKUP(B70,ISO3,Zone)</f>
        <v>Amériques</v>
      </c>
      <c r="P70" s="0" t="str">
        <f aca="false">LOOKUP(B70,ISO3,Country)</f>
        <v>Panama</v>
      </c>
    </row>
    <row r="71" customFormat="false" ht="12.8" hidden="false" customHeight="false" outlineLevel="0" collapsed="false">
      <c r="A71" s="0" t="n">
        <v>2023</v>
      </c>
      <c r="B71" s="0" t="s">
        <v>85</v>
      </c>
      <c r="C71" s="1" t="n">
        <v>63.06</v>
      </c>
      <c r="D71" s="0" t="n">
        <v>70</v>
      </c>
      <c r="E71" s="1" t="n">
        <v>54.5</v>
      </c>
      <c r="F71" s="0" t="n">
        <v>95</v>
      </c>
      <c r="G71" s="1" t="n">
        <v>46.86</v>
      </c>
      <c r="H71" s="0" t="n">
        <v>89</v>
      </c>
      <c r="I71" s="1" t="n">
        <v>60.19</v>
      </c>
      <c r="J71" s="0" t="n">
        <v>96</v>
      </c>
      <c r="K71" s="1" t="n">
        <v>69.32</v>
      </c>
      <c r="L71" s="0" t="n">
        <v>74</v>
      </c>
      <c r="M71" s="1" t="n">
        <v>84.45</v>
      </c>
      <c r="N71" s="0" t="n">
        <v>44</v>
      </c>
      <c r="O71" s="0" t="str">
        <f aca="false">LOOKUP(B71,ISO3,Zone)</f>
        <v>Afrique</v>
      </c>
      <c r="P71" s="0" t="str">
        <f aca="false">LOOKUP(B71,ISO3,Country)</f>
        <v>Togo</v>
      </c>
    </row>
    <row r="72" customFormat="false" ht="12.8" hidden="false" customHeight="false" outlineLevel="0" collapsed="false">
      <c r="A72" s="0" t="n">
        <v>2023</v>
      </c>
      <c r="B72" s="0" t="s">
        <v>86</v>
      </c>
      <c r="C72" s="1" t="n">
        <v>62.98</v>
      </c>
      <c r="D72" s="0" t="n">
        <v>71</v>
      </c>
      <c r="E72" s="1" t="n">
        <v>58.25</v>
      </c>
      <c r="F72" s="0" t="n">
        <v>73</v>
      </c>
      <c r="G72" s="1" t="n">
        <v>37.91</v>
      </c>
      <c r="H72" s="0" t="n">
        <v>133</v>
      </c>
      <c r="I72" s="1" t="n">
        <v>70.25</v>
      </c>
      <c r="J72" s="0" t="n">
        <v>57</v>
      </c>
      <c r="K72" s="1" t="n">
        <v>65.53</v>
      </c>
      <c r="L72" s="0" t="n">
        <v>81</v>
      </c>
      <c r="M72" s="1" t="n">
        <v>82.94</v>
      </c>
      <c r="N72" s="0" t="n">
        <v>53</v>
      </c>
      <c r="O72" s="0" t="str">
        <f aca="false">LOOKUP(B72,ISO3,Zone)</f>
        <v>UE Balkans</v>
      </c>
      <c r="P72" s="0" t="str">
        <f aca="false">LOOKUP(B72,ISO3,Country)</f>
        <v>Bulgaria</v>
      </c>
    </row>
    <row r="73" customFormat="false" ht="12.8" hidden="false" customHeight="false" outlineLevel="0" collapsed="false">
      <c r="A73" s="0" t="n">
        <v>2023</v>
      </c>
      <c r="B73" s="0" t="s">
        <v>87</v>
      </c>
      <c r="C73" s="1" t="n">
        <v>62.96</v>
      </c>
      <c r="D73" s="0" t="n">
        <v>72</v>
      </c>
      <c r="E73" s="1" t="n">
        <v>45.63</v>
      </c>
      <c r="F73" s="0" t="n">
        <v>130</v>
      </c>
      <c r="G73" s="1" t="n">
        <v>43.94</v>
      </c>
      <c r="H73" s="0" t="n">
        <v>112</v>
      </c>
      <c r="I73" s="1" t="n">
        <v>70.94</v>
      </c>
      <c r="J73" s="0" t="n">
        <v>55</v>
      </c>
      <c r="K73" s="1" t="n">
        <v>72.62</v>
      </c>
      <c r="L73" s="0" t="n">
        <v>70</v>
      </c>
      <c r="M73" s="1" t="n">
        <v>81.66</v>
      </c>
      <c r="N73" s="0" t="n">
        <v>62</v>
      </c>
      <c r="O73" s="0" t="str">
        <f aca="false">LOOKUP(B73,ISO3,Zone)</f>
        <v>UE Balkans</v>
      </c>
      <c r="P73" s="0" t="str">
        <f aca="false">LOOKUP(B73,ISO3,Country)</f>
        <v>Hungary</v>
      </c>
    </row>
    <row r="74" customFormat="false" ht="12.8" hidden="false" customHeight="false" outlineLevel="0" collapsed="false">
      <c r="A74" s="0" t="n">
        <v>2023</v>
      </c>
      <c r="B74" s="0" t="s">
        <v>88</v>
      </c>
      <c r="C74" s="1" t="n">
        <v>62.83</v>
      </c>
      <c r="D74" s="0" t="n">
        <v>73</v>
      </c>
      <c r="E74" s="1" t="n">
        <v>55.31</v>
      </c>
      <c r="F74" s="0" t="n">
        <v>89</v>
      </c>
      <c r="G74" s="1" t="n">
        <v>52.94</v>
      </c>
      <c r="H74" s="0" t="n">
        <v>57</v>
      </c>
      <c r="I74" s="1" t="n">
        <v>44.58</v>
      </c>
      <c r="J74" s="0" t="n">
        <v>138</v>
      </c>
      <c r="K74" s="1" t="n">
        <v>75.85</v>
      </c>
      <c r="L74" s="0" t="n">
        <v>60</v>
      </c>
      <c r="M74" s="1" t="n">
        <v>85.46</v>
      </c>
      <c r="N74" s="0" t="n">
        <v>38</v>
      </c>
      <c r="O74" s="0" t="str">
        <f aca="false">LOOKUP(B74,ISO3,Zone)</f>
        <v>Asie-Pacifique</v>
      </c>
      <c r="P74" s="0" t="str">
        <f aca="false">LOOKUP(B74,ISO3,Country)</f>
        <v>Malaysia</v>
      </c>
    </row>
    <row r="75" customFormat="false" ht="12.8" hidden="false" customHeight="false" outlineLevel="0" collapsed="false">
      <c r="A75" s="0" t="n">
        <v>2023</v>
      </c>
      <c r="B75" s="0" t="s">
        <v>89</v>
      </c>
      <c r="C75" s="1" t="n">
        <v>62.55</v>
      </c>
      <c r="D75" s="0" t="n">
        <v>74</v>
      </c>
      <c r="E75" s="1" t="n">
        <v>65.45</v>
      </c>
      <c r="F75" s="0" t="n">
        <v>49</v>
      </c>
      <c r="G75" s="1" t="n">
        <v>47.9</v>
      </c>
      <c r="H75" s="0" t="n">
        <v>81</v>
      </c>
      <c r="I75" s="1" t="n">
        <v>65.9</v>
      </c>
      <c r="J75" s="0" t="n">
        <v>77</v>
      </c>
      <c r="K75" s="1" t="n">
        <v>72.24</v>
      </c>
      <c r="L75" s="0" t="n">
        <v>71</v>
      </c>
      <c r="M75" s="1" t="n">
        <v>61.27</v>
      </c>
      <c r="N75" s="0" t="n">
        <v>102</v>
      </c>
      <c r="O75" s="0" t="str">
        <f aca="false">LOOKUP(B75,ISO3,Zone)</f>
        <v>Afrique</v>
      </c>
      <c r="P75" s="0" t="str">
        <f aca="false">LOOKUP(B75,ISO3,Country)</f>
        <v>Sierra Leone</v>
      </c>
    </row>
    <row r="76" customFormat="false" ht="12.8" hidden="false" customHeight="false" outlineLevel="0" collapsed="false">
      <c r="A76" s="0" t="n">
        <v>2023</v>
      </c>
      <c r="B76" s="0" t="s">
        <v>90</v>
      </c>
      <c r="C76" s="1" t="n">
        <v>62.25</v>
      </c>
      <c r="D76" s="0" t="n">
        <v>75</v>
      </c>
      <c r="E76" s="1" t="n">
        <v>55.09</v>
      </c>
      <c r="F76" s="0" t="n">
        <v>92</v>
      </c>
      <c r="G76" s="1" t="n">
        <v>49.72</v>
      </c>
      <c r="H76" s="0" t="n">
        <v>72</v>
      </c>
      <c r="I76" s="1" t="n">
        <v>65.36</v>
      </c>
      <c r="J76" s="0" t="n">
        <v>78</v>
      </c>
      <c r="K76" s="1" t="n">
        <v>61.85</v>
      </c>
      <c r="L76" s="0" t="n">
        <v>92</v>
      </c>
      <c r="M76" s="1" t="n">
        <v>79.21</v>
      </c>
      <c r="N76" s="0" t="n">
        <v>73</v>
      </c>
      <c r="O76" s="0" t="str">
        <f aca="false">LOOKUP(B76,ISO3,Zone)</f>
        <v>Afrique</v>
      </c>
      <c r="P76" s="0" t="str">
        <f aca="false">LOOKUP(B76,ISO3,Country)</f>
        <v>Comoros</v>
      </c>
    </row>
    <row r="77" customFormat="false" ht="12.8" hidden="false" customHeight="false" outlineLevel="0" collapsed="false">
      <c r="A77" s="0" t="n">
        <v>2023</v>
      </c>
      <c r="B77" s="0" t="s">
        <v>91</v>
      </c>
      <c r="C77" s="1" t="n">
        <v>61.73</v>
      </c>
      <c r="D77" s="0" t="n">
        <v>76</v>
      </c>
      <c r="E77" s="1" t="n">
        <v>56.18</v>
      </c>
      <c r="F77" s="0" t="n">
        <v>80</v>
      </c>
      <c r="G77" s="1" t="n">
        <v>42.92</v>
      </c>
      <c r="H77" s="0" t="n">
        <v>114</v>
      </c>
      <c r="I77" s="1" t="n">
        <v>63.1</v>
      </c>
      <c r="J77" s="0" t="n">
        <v>87</v>
      </c>
      <c r="K77" s="1" t="n">
        <v>63.45</v>
      </c>
      <c r="L77" s="0" t="n">
        <v>90</v>
      </c>
      <c r="M77" s="1" t="n">
        <v>83.01</v>
      </c>
      <c r="N77" s="0" t="n">
        <v>52</v>
      </c>
      <c r="O77" s="0" t="str">
        <f aca="false">LOOKUP(B77,ISO3,Zone)</f>
        <v>UE Balkans</v>
      </c>
      <c r="P77" s="0" t="str">
        <f aca="false">LOOKUP(B77,ISO3,Country)</f>
        <v>Northern Cyprus</v>
      </c>
    </row>
    <row r="78" customFormat="false" ht="12.8" hidden="false" customHeight="false" outlineLevel="0" collapsed="false">
      <c r="A78" s="0" t="n">
        <v>2023</v>
      </c>
      <c r="B78" s="0" t="s">
        <v>92</v>
      </c>
      <c r="C78" s="1" t="n">
        <v>61.69</v>
      </c>
      <c r="D78" s="0" t="n">
        <v>77</v>
      </c>
      <c r="E78" s="1" t="n">
        <v>48.4</v>
      </c>
      <c r="F78" s="0" t="n">
        <v>121</v>
      </c>
      <c r="G78" s="1" t="n">
        <v>47.17</v>
      </c>
      <c r="H78" s="0" t="n">
        <v>87</v>
      </c>
      <c r="I78" s="1" t="n">
        <v>76</v>
      </c>
      <c r="J78" s="0" t="n">
        <v>47</v>
      </c>
      <c r="K78" s="1" t="n">
        <v>75</v>
      </c>
      <c r="L78" s="0" t="n">
        <v>63</v>
      </c>
      <c r="M78" s="1" t="n">
        <v>61.9</v>
      </c>
      <c r="N78" s="0" t="n">
        <v>100</v>
      </c>
      <c r="O78" s="0" t="str">
        <f aca="false">LOOKUP(B78,ISO3,Zone)</f>
        <v>EEAC</v>
      </c>
      <c r="P78" s="0" t="str">
        <f aca="false">LOOKUP(B78,ISO3,Country)</f>
        <v>Georgia</v>
      </c>
    </row>
    <row r="79" customFormat="false" ht="12.8" hidden="false" customHeight="false" outlineLevel="0" collapsed="false">
      <c r="A79" s="0" t="n">
        <v>2023</v>
      </c>
      <c r="B79" s="0" t="s">
        <v>93</v>
      </c>
      <c r="C79" s="1" t="n">
        <v>61.57</v>
      </c>
      <c r="D79" s="0" t="n">
        <v>78</v>
      </c>
      <c r="E79" s="1" t="n">
        <v>56.09</v>
      </c>
      <c r="F79" s="0" t="n">
        <v>81</v>
      </c>
      <c r="G79" s="1" t="n">
        <v>51.72</v>
      </c>
      <c r="H79" s="0" t="n">
        <v>61</v>
      </c>
      <c r="I79" s="1" t="n">
        <v>70.05</v>
      </c>
      <c r="J79" s="0" t="n">
        <v>59</v>
      </c>
      <c r="K79" s="1" t="n">
        <v>65.06</v>
      </c>
      <c r="L79" s="0" t="n">
        <v>84</v>
      </c>
      <c r="M79" s="1" t="n">
        <v>64.95</v>
      </c>
      <c r="N79" s="0" t="n">
        <v>98</v>
      </c>
      <c r="O79" s="0" t="str">
        <f aca="false">LOOKUP(B79,ISO3,Zone)</f>
        <v>Afrique</v>
      </c>
      <c r="P79" s="0" t="str">
        <f aca="false">LOOKUP(B79,ISO3,Country)</f>
        <v>Guinea-Bissau</v>
      </c>
    </row>
    <row r="80" customFormat="false" ht="12.8" hidden="false" customHeight="false" outlineLevel="0" collapsed="false">
      <c r="A80" s="0" t="n">
        <v>2023</v>
      </c>
      <c r="B80" s="0" t="s">
        <v>94</v>
      </c>
      <c r="C80" s="1" t="n">
        <v>61.19</v>
      </c>
      <c r="D80" s="0" t="n">
        <v>79</v>
      </c>
      <c r="E80" s="1" t="n">
        <v>60.63</v>
      </c>
      <c r="F80" s="0" t="n">
        <v>65</v>
      </c>
      <c r="G80" s="1" t="n">
        <v>63.48</v>
      </c>
      <c r="H80" s="0" t="n">
        <v>30</v>
      </c>
      <c r="I80" s="1" t="n">
        <v>80.66</v>
      </c>
      <c r="J80" s="0" t="n">
        <v>26</v>
      </c>
      <c r="K80" s="1" t="n">
        <v>80.4</v>
      </c>
      <c r="L80" s="0" t="n">
        <v>40</v>
      </c>
      <c r="M80" s="1" t="n">
        <v>20.78</v>
      </c>
      <c r="N80" s="0" t="n">
        <v>179</v>
      </c>
      <c r="O80" s="0" t="str">
        <f aca="false">LOOKUP(B80,ISO3,Zone)</f>
        <v>EEAC</v>
      </c>
      <c r="P80" s="0" t="str">
        <f aca="false">LOOKUP(B80,ISO3,Country)</f>
        <v>Ukraine</v>
      </c>
    </row>
    <row r="81" customFormat="false" ht="12.8" hidden="false" customHeight="false" outlineLevel="0" collapsed="false">
      <c r="A81" s="0" t="n">
        <v>2023</v>
      </c>
      <c r="B81" s="0" t="s">
        <v>95</v>
      </c>
      <c r="C81" s="1" t="n">
        <v>60.51</v>
      </c>
      <c r="D81" s="0" t="n">
        <v>80</v>
      </c>
      <c r="E81" s="1" t="n">
        <v>60.52</v>
      </c>
      <c r="F81" s="0" t="n">
        <v>66</v>
      </c>
      <c r="G81" s="1" t="n">
        <v>61.6</v>
      </c>
      <c r="H81" s="0" t="n">
        <v>33</v>
      </c>
      <c r="I81" s="1" t="n">
        <v>70.13</v>
      </c>
      <c r="J81" s="0" t="n">
        <v>58</v>
      </c>
      <c r="K81" s="1" t="n">
        <v>61.55</v>
      </c>
      <c r="L81" s="0" t="n">
        <v>93</v>
      </c>
      <c r="M81" s="1" t="n">
        <v>48.76</v>
      </c>
      <c r="N81" s="0" t="n">
        <v>128</v>
      </c>
      <c r="O81" s="0" t="str">
        <f aca="false">LOOKUP(B81,ISO3,Zone)</f>
        <v>Amériques</v>
      </c>
      <c r="P81" s="0" t="str">
        <f aca="false">LOOKUP(B81,ISO3,Country)</f>
        <v>Ecuador</v>
      </c>
    </row>
    <row r="82" customFormat="false" ht="12.8" hidden="false" customHeight="false" outlineLevel="0" collapsed="false">
      <c r="A82" s="0" t="n">
        <v>2023</v>
      </c>
      <c r="B82" s="0" t="s">
        <v>96</v>
      </c>
      <c r="C82" s="1" t="n">
        <v>60.42</v>
      </c>
      <c r="D82" s="0" t="n">
        <v>81</v>
      </c>
      <c r="E82" s="1" t="n">
        <v>57.58</v>
      </c>
      <c r="F82" s="0" t="n">
        <v>76</v>
      </c>
      <c r="G82" s="1" t="n">
        <v>45.71</v>
      </c>
      <c r="H82" s="0" t="n">
        <v>97</v>
      </c>
      <c r="I82" s="1" t="n">
        <v>62.15</v>
      </c>
      <c r="J82" s="0" t="n">
        <v>90</v>
      </c>
      <c r="K82" s="1" t="n">
        <v>58.52</v>
      </c>
      <c r="L82" s="0" t="n">
        <v>108</v>
      </c>
      <c r="M82" s="1" t="n">
        <v>78.17</v>
      </c>
      <c r="N82" s="0" t="n">
        <v>77</v>
      </c>
      <c r="O82" s="0" t="str">
        <f aca="false">LOOKUP(B82,ISO3,Zone)</f>
        <v>Afrique</v>
      </c>
      <c r="P82" s="0" t="str">
        <f aca="false">LOOKUP(B82,ISO3,Country)</f>
        <v>Congo-Brazzaville</v>
      </c>
    </row>
    <row r="83" customFormat="false" ht="12.8" hidden="false" customHeight="false" outlineLevel="0" collapsed="false">
      <c r="A83" s="0" t="n">
        <v>2023</v>
      </c>
      <c r="B83" s="0" t="s">
        <v>97</v>
      </c>
      <c r="C83" s="1" t="n">
        <v>60.34</v>
      </c>
      <c r="D83" s="0" t="n">
        <v>82</v>
      </c>
      <c r="E83" s="1" t="n">
        <v>52.57</v>
      </c>
      <c r="F83" s="0" t="n">
        <v>106</v>
      </c>
      <c r="G83" s="1" t="n">
        <v>47.6</v>
      </c>
      <c r="H83" s="0" t="n">
        <v>83</v>
      </c>
      <c r="I83" s="1" t="n">
        <v>66.56</v>
      </c>
      <c r="J83" s="0" t="n">
        <v>72</v>
      </c>
      <c r="K83" s="1" t="n">
        <v>60.23</v>
      </c>
      <c r="L83" s="0" t="n">
        <v>98</v>
      </c>
      <c r="M83" s="1" t="n">
        <v>74.73</v>
      </c>
      <c r="N83" s="0" t="n">
        <v>84</v>
      </c>
      <c r="O83" s="0" t="str">
        <f aca="false">LOOKUP(B83,ISO3,Zone)</f>
        <v>Afrique</v>
      </c>
      <c r="P83" s="0" t="str">
        <f aca="false">LOOKUP(B83,ISO3,Country)</f>
        <v>Malawi</v>
      </c>
    </row>
    <row r="84" customFormat="false" ht="12.8" hidden="false" customHeight="false" outlineLevel="0" collapsed="false">
      <c r="A84" s="0" t="n">
        <v>2023</v>
      </c>
      <c r="B84" s="0" t="s">
        <v>98</v>
      </c>
      <c r="C84" s="1" t="n">
        <v>60.09</v>
      </c>
      <c r="D84" s="0" t="n">
        <v>83</v>
      </c>
      <c r="E84" s="1" t="n">
        <v>70.8</v>
      </c>
      <c r="F84" s="0" t="n">
        <v>41</v>
      </c>
      <c r="G84" s="1" t="n">
        <v>47.48</v>
      </c>
      <c r="H84" s="0" t="n">
        <v>84</v>
      </c>
      <c r="I84" s="1" t="n">
        <v>65.09</v>
      </c>
      <c r="J84" s="0" t="n">
        <v>79</v>
      </c>
      <c r="K84" s="1" t="n">
        <v>65.58</v>
      </c>
      <c r="L84" s="0" t="n">
        <v>80</v>
      </c>
      <c r="M84" s="1" t="n">
        <v>51.49</v>
      </c>
      <c r="N84" s="0" t="n">
        <v>124</v>
      </c>
      <c r="O84" s="0" t="str">
        <f aca="false">LOOKUP(B84,ISO3,Zone)</f>
        <v>Amériques</v>
      </c>
      <c r="P84" s="0" t="str">
        <f aca="false">LOOKUP(B84,ISO3,Country)</f>
        <v>Chile</v>
      </c>
    </row>
    <row r="85" customFormat="false" ht="12.8" hidden="false" customHeight="false" outlineLevel="0" collapsed="false">
      <c r="A85" s="0" t="n">
        <v>2023</v>
      </c>
      <c r="B85" s="0" t="s">
        <v>99</v>
      </c>
      <c r="C85" s="1" t="n">
        <v>59.76</v>
      </c>
      <c r="D85" s="0" t="n">
        <v>84</v>
      </c>
      <c r="E85" s="1" t="n">
        <v>46.46</v>
      </c>
      <c r="F85" s="0" t="n">
        <v>128</v>
      </c>
      <c r="G85" s="1" t="n">
        <v>44.77</v>
      </c>
      <c r="H85" s="0" t="n">
        <v>105</v>
      </c>
      <c r="I85" s="1" t="n">
        <v>57.23</v>
      </c>
      <c r="J85" s="0" t="n">
        <v>108</v>
      </c>
      <c r="K85" s="1" t="n">
        <v>66.04</v>
      </c>
      <c r="L85" s="0" t="n">
        <v>79</v>
      </c>
      <c r="M85" s="1" t="n">
        <v>84.31</v>
      </c>
      <c r="N85" s="0" t="n">
        <v>45</v>
      </c>
      <c r="O85" s="0" t="str">
        <f aca="false">LOOKUP(B85,ISO3,Zone)</f>
        <v>UE Balkans</v>
      </c>
      <c r="P85" s="0" t="str">
        <f aca="false">LOOKUP(B85,ISO3,Country)</f>
        <v>Malta</v>
      </c>
    </row>
    <row r="86" customFormat="false" ht="12.8" hidden="false" customHeight="false" outlineLevel="0" collapsed="false">
      <c r="A86" s="0" t="n">
        <v>2023</v>
      </c>
      <c r="B86" s="0" t="s">
        <v>100</v>
      </c>
      <c r="C86" s="1" t="n">
        <v>59.51</v>
      </c>
      <c r="D86" s="0" t="n">
        <v>85</v>
      </c>
      <c r="E86" s="1" t="n">
        <v>60</v>
      </c>
      <c r="F86" s="0" t="n">
        <v>67</v>
      </c>
      <c r="G86" s="1" t="n">
        <v>46.08</v>
      </c>
      <c r="H86" s="0" t="n">
        <v>93</v>
      </c>
      <c r="I86" s="1" t="n">
        <v>62.85</v>
      </c>
      <c r="J86" s="0" t="n">
        <v>88</v>
      </c>
      <c r="K86" s="1" t="n">
        <v>60.09</v>
      </c>
      <c r="L86" s="0" t="n">
        <v>99</v>
      </c>
      <c r="M86" s="1" t="n">
        <v>68.55</v>
      </c>
      <c r="N86" s="0" t="n">
        <v>95</v>
      </c>
      <c r="O86" s="0" t="str">
        <f aca="false">LOOKUP(B86,ISO3,Zone)</f>
        <v>Afrique</v>
      </c>
      <c r="P86" s="0" t="str">
        <f aca="false">LOOKUP(B86,ISO3,Country)</f>
        <v>Guinea</v>
      </c>
    </row>
    <row r="87" customFormat="false" ht="12.8" hidden="false" customHeight="false" outlineLevel="0" collapsed="false">
      <c r="A87" s="0" t="n">
        <v>2023</v>
      </c>
      <c r="B87" s="0" t="s">
        <v>101</v>
      </c>
      <c r="C87" s="1" t="n">
        <v>59.45</v>
      </c>
      <c r="D87" s="0" t="n">
        <v>86</v>
      </c>
      <c r="E87" s="1" t="n">
        <v>54.06</v>
      </c>
      <c r="F87" s="0" t="n">
        <v>96</v>
      </c>
      <c r="G87" s="1" t="n">
        <v>47.06</v>
      </c>
      <c r="H87" s="0" t="n">
        <v>88</v>
      </c>
      <c r="I87" s="1" t="n">
        <v>57.55</v>
      </c>
      <c r="J87" s="0" t="n">
        <v>105</v>
      </c>
      <c r="K87" s="1" t="n">
        <v>60.8</v>
      </c>
      <c r="L87" s="0" t="n">
        <v>96</v>
      </c>
      <c r="M87" s="1" t="n">
        <v>77.78</v>
      </c>
      <c r="N87" s="0" t="n">
        <v>78</v>
      </c>
      <c r="O87" s="0" t="str">
        <f aca="false">LOOKUP(B87,ISO3,Zone)</f>
        <v>Afrique</v>
      </c>
      <c r="P87" s="0" t="str">
        <f aca="false">LOOKUP(B87,ISO3,Country)</f>
        <v>Mauritania</v>
      </c>
    </row>
    <row r="88" customFormat="false" ht="12.8" hidden="false" customHeight="false" outlineLevel="0" collapsed="false">
      <c r="A88" s="0" t="n">
        <v>2023</v>
      </c>
      <c r="B88" s="0" t="s">
        <v>102</v>
      </c>
      <c r="C88" s="1" t="n">
        <v>59.41</v>
      </c>
      <c r="D88" s="0" t="n">
        <v>87</v>
      </c>
      <c r="E88" s="1" t="n">
        <v>61.77</v>
      </c>
      <c r="F88" s="0" t="n">
        <v>64</v>
      </c>
      <c r="G88" s="1" t="n">
        <v>38.89</v>
      </c>
      <c r="H88" s="0" t="n">
        <v>130</v>
      </c>
      <c r="I88" s="1" t="n">
        <v>56.76</v>
      </c>
      <c r="J88" s="0" t="n">
        <v>109</v>
      </c>
      <c r="K88" s="1" t="n">
        <v>58.14</v>
      </c>
      <c r="L88" s="0" t="n">
        <v>111</v>
      </c>
      <c r="M88" s="1" t="n">
        <v>81.46</v>
      </c>
      <c r="N88" s="0" t="n">
        <v>63</v>
      </c>
      <c r="O88" s="0" t="str">
        <f aca="false">LOOKUP(B88,ISO3,Zone)</f>
        <v>Afrique</v>
      </c>
      <c r="P88" s="0" t="str">
        <f aca="false">LOOKUP(B88,ISO3,Country)</f>
        <v>Zambia</v>
      </c>
    </row>
    <row r="89" customFormat="false" ht="12.8" hidden="false" customHeight="false" outlineLevel="0" collapsed="false">
      <c r="A89" s="0" t="n">
        <v>2023</v>
      </c>
      <c r="B89" s="0" t="s">
        <v>103</v>
      </c>
      <c r="C89" s="1" t="n">
        <v>59.33</v>
      </c>
      <c r="D89" s="0" t="n">
        <v>88</v>
      </c>
      <c r="E89" s="1" t="n">
        <v>54.66</v>
      </c>
      <c r="F89" s="0" t="n">
        <v>94</v>
      </c>
      <c r="G89" s="1" t="n">
        <v>38.95</v>
      </c>
      <c r="H89" s="0" t="n">
        <v>129</v>
      </c>
      <c r="I89" s="1" t="n">
        <v>59.61</v>
      </c>
      <c r="J89" s="0" t="n">
        <v>99</v>
      </c>
      <c r="K89" s="1" t="n">
        <v>63.95</v>
      </c>
      <c r="L89" s="0" t="n">
        <v>87</v>
      </c>
      <c r="M89" s="1" t="n">
        <v>79.49</v>
      </c>
      <c r="N89" s="0" t="n">
        <v>71</v>
      </c>
      <c r="O89" s="0" t="str">
        <f aca="false">LOOKUP(B89,ISO3,Zone)</f>
        <v>Asie-Pacifique</v>
      </c>
      <c r="P89" s="0" t="str">
        <f aca="false">LOOKUP(B89,ISO3,Country)</f>
        <v>Mongolia</v>
      </c>
    </row>
    <row r="90" customFormat="false" ht="12.8" hidden="false" customHeight="false" outlineLevel="0" collapsed="false">
      <c r="A90" s="0" t="n">
        <v>2023</v>
      </c>
      <c r="B90" s="0" t="s">
        <v>104</v>
      </c>
      <c r="C90" s="1" t="n">
        <v>59.27</v>
      </c>
      <c r="D90" s="0" t="n">
        <v>89</v>
      </c>
      <c r="E90" s="1" t="n">
        <v>53.13</v>
      </c>
      <c r="F90" s="0" t="n">
        <v>102</v>
      </c>
      <c r="G90" s="1" t="n">
        <v>45.1</v>
      </c>
      <c r="H90" s="0" t="n">
        <v>100</v>
      </c>
      <c r="I90" s="1" t="n">
        <v>55.97</v>
      </c>
      <c r="J90" s="0" t="n">
        <v>112</v>
      </c>
      <c r="K90" s="1" t="n">
        <v>62.88</v>
      </c>
      <c r="L90" s="0" t="n">
        <v>91</v>
      </c>
      <c r="M90" s="1" t="n">
        <v>79.26</v>
      </c>
      <c r="N90" s="0" t="n">
        <v>72</v>
      </c>
      <c r="O90" s="0" t="str">
        <f aca="false">LOOKUP(B90,ISO3,Zone)</f>
        <v>Asie-Pacifique</v>
      </c>
      <c r="P90" s="0" t="str">
        <f aca="false">LOOKUP(B90,ISO3,Country)</f>
        <v>Fiji</v>
      </c>
    </row>
    <row r="91" customFormat="false" ht="12.8" hidden="false" customHeight="false" outlineLevel="0" collapsed="false">
      <c r="A91" s="0" t="n">
        <v>2023</v>
      </c>
      <c r="B91" s="0" t="s">
        <v>105</v>
      </c>
      <c r="C91" s="1" t="n">
        <v>59.25</v>
      </c>
      <c r="D91" s="0" t="n">
        <v>90</v>
      </c>
      <c r="E91" s="1" t="n">
        <v>62.08</v>
      </c>
      <c r="F91" s="0" t="n">
        <v>61</v>
      </c>
      <c r="G91" s="1" t="n">
        <v>50.49</v>
      </c>
      <c r="H91" s="0" t="n">
        <v>66</v>
      </c>
      <c r="I91" s="1" t="n">
        <v>46.54</v>
      </c>
      <c r="J91" s="0" t="n">
        <v>134</v>
      </c>
      <c r="K91" s="1" t="n">
        <v>49.51</v>
      </c>
      <c r="L91" s="0" t="n">
        <v>136</v>
      </c>
      <c r="M91" s="1" t="n">
        <v>87.62</v>
      </c>
      <c r="N91" s="0" t="n">
        <v>31</v>
      </c>
      <c r="O91" s="0" t="str">
        <f aca="false">LOOKUP(B91,ISO3,Zone)</f>
        <v>Asie-Pacifique</v>
      </c>
      <c r="P91" s="0" t="str">
        <f aca="false">LOOKUP(B91,ISO3,Country)</f>
        <v>Bhutan</v>
      </c>
    </row>
    <row r="92" customFormat="false" ht="12.8" hidden="false" customHeight="false" outlineLevel="0" collapsed="false">
      <c r="A92" s="0" t="n">
        <v>2023</v>
      </c>
      <c r="B92" s="0" t="s">
        <v>106</v>
      </c>
      <c r="C92" s="1" t="n">
        <v>59.16</v>
      </c>
      <c r="D92" s="0" t="n">
        <v>91</v>
      </c>
      <c r="E92" s="1" t="n">
        <v>45.27</v>
      </c>
      <c r="F92" s="0" t="n">
        <v>133</v>
      </c>
      <c r="G92" s="1" t="n">
        <v>39.15</v>
      </c>
      <c r="H92" s="0" t="n">
        <v>128</v>
      </c>
      <c r="I92" s="1" t="n">
        <v>77.18</v>
      </c>
      <c r="J92" s="0" t="n">
        <v>41</v>
      </c>
      <c r="K92" s="1" t="n">
        <v>59.87</v>
      </c>
      <c r="L92" s="0" t="n">
        <v>103</v>
      </c>
      <c r="M92" s="1" t="n">
        <v>74.31</v>
      </c>
      <c r="N92" s="0" t="n">
        <v>85</v>
      </c>
      <c r="O92" s="0" t="str">
        <f aca="false">LOOKUP(B92,ISO3,Zone)</f>
        <v>UE Balkans</v>
      </c>
      <c r="P92" s="0" t="str">
        <f aca="false">LOOKUP(B92,ISO3,Country)</f>
        <v>Serbia</v>
      </c>
    </row>
    <row r="93" customFormat="false" ht="12.8" hidden="false" customHeight="false" outlineLevel="0" collapsed="false">
      <c r="A93" s="0" t="n">
        <v>2023</v>
      </c>
      <c r="B93" s="0" t="s">
        <v>107</v>
      </c>
      <c r="C93" s="1" t="n">
        <v>58.67</v>
      </c>
      <c r="D93" s="0" t="n">
        <v>92</v>
      </c>
      <c r="E93" s="1" t="n">
        <v>55.79</v>
      </c>
      <c r="F93" s="0" t="n">
        <v>82</v>
      </c>
      <c r="G93" s="1" t="n">
        <v>52.59</v>
      </c>
      <c r="H93" s="0" t="n">
        <v>59</v>
      </c>
      <c r="I93" s="1" t="n">
        <v>72.44</v>
      </c>
      <c r="J93" s="0" t="n">
        <v>51</v>
      </c>
      <c r="K93" s="1" t="n">
        <v>76.22</v>
      </c>
      <c r="L93" s="0" t="n">
        <v>57</v>
      </c>
      <c r="M93" s="1" t="n">
        <v>36.3</v>
      </c>
      <c r="N93" s="0" t="n">
        <v>149</v>
      </c>
      <c r="O93" s="0" t="str">
        <f aca="false">LOOKUP(B93,ISO3,Zone)</f>
        <v>Amériques</v>
      </c>
      <c r="P93" s="0" t="str">
        <f aca="false">LOOKUP(B93,ISO3,Country)</f>
        <v>Brazil</v>
      </c>
    </row>
    <row r="94" customFormat="false" ht="12.8" hidden="false" customHeight="false" outlineLevel="0" collapsed="false">
      <c r="A94" s="0" t="n">
        <v>2023</v>
      </c>
      <c r="B94" s="0" t="s">
        <v>108</v>
      </c>
      <c r="C94" s="1" t="n">
        <v>58.36</v>
      </c>
      <c r="D94" s="0" t="n">
        <v>93</v>
      </c>
      <c r="E94" s="1" t="n">
        <v>55.47</v>
      </c>
      <c r="F94" s="0" t="n">
        <v>87</v>
      </c>
      <c r="G94" s="1" t="n">
        <v>45.34</v>
      </c>
      <c r="H94" s="0" t="n">
        <v>99</v>
      </c>
      <c r="I94" s="1" t="n">
        <v>54.01</v>
      </c>
      <c r="J94" s="0" t="n">
        <v>119</v>
      </c>
      <c r="K94" s="1" t="n">
        <v>59.94</v>
      </c>
      <c r="L94" s="0" t="n">
        <v>101</v>
      </c>
      <c r="M94" s="1" t="n">
        <v>77.04</v>
      </c>
      <c r="N94" s="0" t="n">
        <v>80</v>
      </c>
      <c r="O94" s="0" t="str">
        <f aca="false">LOOKUP(B94,ISO3,Zone)</f>
        <v>Amériques</v>
      </c>
      <c r="P94" s="0" t="str">
        <f aca="false">LOOKUP(B94,ISO3,Country)</f>
        <v>OECS</v>
      </c>
    </row>
    <row r="95" customFormat="false" ht="12.8" hidden="false" customHeight="false" outlineLevel="0" collapsed="false">
      <c r="A95" s="0" t="n">
        <v>2023</v>
      </c>
      <c r="B95" s="0" t="s">
        <v>109</v>
      </c>
      <c r="C95" s="1" t="n">
        <v>58.12</v>
      </c>
      <c r="D95" s="0" t="n">
        <v>94</v>
      </c>
      <c r="E95" s="1" t="n">
        <v>48.33</v>
      </c>
      <c r="F95" s="0" t="n">
        <v>122</v>
      </c>
      <c r="G95" s="1" t="n">
        <v>46.57</v>
      </c>
      <c r="H95" s="0" t="n">
        <v>90</v>
      </c>
      <c r="I95" s="1" t="n">
        <v>57.39</v>
      </c>
      <c r="J95" s="0" t="n">
        <v>106</v>
      </c>
      <c r="K95" s="1" t="n">
        <v>58.14</v>
      </c>
      <c r="L95" s="0" t="n">
        <v>111</v>
      </c>
      <c r="M95" s="1" t="n">
        <v>80.17</v>
      </c>
      <c r="N95" s="0" t="n">
        <v>68</v>
      </c>
      <c r="O95" s="0" t="str">
        <f aca="false">LOOKUP(B95,ISO3,Zone)</f>
        <v>Afrique</v>
      </c>
      <c r="P95" s="0" t="str">
        <f aca="false">LOOKUP(B95,ISO3,Country)</f>
        <v>Gabon</v>
      </c>
    </row>
    <row r="96" customFormat="false" ht="12.8" hidden="false" customHeight="false" outlineLevel="0" collapsed="false">
      <c r="A96" s="0" t="n">
        <v>2023</v>
      </c>
      <c r="B96" s="0" t="s">
        <v>110</v>
      </c>
      <c r="C96" s="1" t="n">
        <v>57.89</v>
      </c>
      <c r="D96" s="0" t="n">
        <v>95</v>
      </c>
      <c r="E96" s="1" t="n">
        <v>58.44</v>
      </c>
      <c r="F96" s="0" t="n">
        <v>72</v>
      </c>
      <c r="G96" s="1" t="n">
        <v>44.61</v>
      </c>
      <c r="H96" s="0" t="n">
        <v>106</v>
      </c>
      <c r="I96" s="1" t="n">
        <v>66.27</v>
      </c>
      <c r="J96" s="0" t="n">
        <v>76</v>
      </c>
      <c r="K96" s="1" t="n">
        <v>61.08</v>
      </c>
      <c r="L96" s="0" t="n">
        <v>95</v>
      </c>
      <c r="M96" s="1" t="n">
        <v>59.04</v>
      </c>
      <c r="N96" s="0" t="n">
        <v>106</v>
      </c>
      <c r="O96" s="0" t="str">
        <f aca="false">LOOKUP(B96,ISO3,Zone)</f>
        <v>Asie-Pacifique</v>
      </c>
      <c r="P96" s="0" t="str">
        <f aca="false">LOOKUP(B96,ISO3,Country)</f>
        <v>Nepal</v>
      </c>
    </row>
    <row r="97" customFormat="false" ht="12.8" hidden="false" customHeight="false" outlineLevel="0" collapsed="false">
      <c r="A97" s="0" t="n">
        <v>2023</v>
      </c>
      <c r="B97" s="0" t="s">
        <v>111</v>
      </c>
      <c r="C97" s="1" t="n">
        <v>57.86</v>
      </c>
      <c r="D97" s="0" t="n">
        <v>96</v>
      </c>
      <c r="E97" s="1" t="n">
        <v>47.76</v>
      </c>
      <c r="F97" s="0" t="n">
        <v>124</v>
      </c>
      <c r="G97" s="1" t="n">
        <v>35.13</v>
      </c>
      <c r="H97" s="0" t="n">
        <v>148</v>
      </c>
      <c r="I97" s="1" t="n">
        <v>67.61</v>
      </c>
      <c r="J97" s="0" t="n">
        <v>68</v>
      </c>
      <c r="K97" s="1" t="n">
        <v>68.37</v>
      </c>
      <c r="L97" s="0" t="n">
        <v>77</v>
      </c>
      <c r="M97" s="1" t="n">
        <v>70.45</v>
      </c>
      <c r="N97" s="0" t="n">
        <v>93</v>
      </c>
      <c r="O97" s="0" t="str">
        <f aca="false">LOOKUP(B97,ISO3,Zone)</f>
        <v>UE Balkans</v>
      </c>
      <c r="P97" s="0" t="str">
        <f aca="false">LOOKUP(B97,ISO3,Country)</f>
        <v>Albania</v>
      </c>
    </row>
    <row r="98" customFormat="false" ht="12.8" hidden="false" customHeight="false" outlineLevel="0" collapsed="false">
      <c r="A98" s="0" t="n">
        <v>2023</v>
      </c>
      <c r="B98" s="0" t="s">
        <v>112</v>
      </c>
      <c r="C98" s="1" t="n">
        <v>57.57</v>
      </c>
      <c r="D98" s="0" t="n">
        <v>97</v>
      </c>
      <c r="E98" s="1" t="n">
        <v>62.71</v>
      </c>
      <c r="F98" s="0" t="n">
        <v>59</v>
      </c>
      <c r="G98" s="1" t="n">
        <v>57.52</v>
      </c>
      <c r="H98" s="0" t="n">
        <v>45</v>
      </c>
      <c r="I98" s="1" t="n">
        <v>47.17</v>
      </c>
      <c r="J98" s="0" t="n">
        <v>132</v>
      </c>
      <c r="K98" s="1" t="n">
        <v>76.14</v>
      </c>
      <c r="L98" s="0" t="n">
        <v>58</v>
      </c>
      <c r="M98" s="1" t="n">
        <v>44.3</v>
      </c>
      <c r="N98" s="0" t="n">
        <v>134</v>
      </c>
      <c r="O98" s="0" t="str">
        <f aca="false">LOOKUP(B98,ISO3,Zone)</f>
        <v>MENA</v>
      </c>
      <c r="P98" s="0" t="str">
        <f aca="false">LOOKUP(B98,ISO3,Country)</f>
        <v>Israel</v>
      </c>
    </row>
    <row r="99" customFormat="false" ht="12.8" hidden="false" customHeight="false" outlineLevel="0" collapsed="false">
      <c r="A99" s="0" t="n">
        <v>2023</v>
      </c>
      <c r="B99" s="0" t="s">
        <v>113</v>
      </c>
      <c r="C99" s="1" t="n">
        <v>57.56</v>
      </c>
      <c r="D99" s="0" t="n">
        <v>98</v>
      </c>
      <c r="E99" s="1" t="n">
        <v>53.39</v>
      </c>
      <c r="F99" s="0" t="n">
        <v>99</v>
      </c>
      <c r="G99" s="1" t="n">
        <v>49.02</v>
      </c>
      <c r="H99" s="0" t="n">
        <v>74</v>
      </c>
      <c r="I99" s="1" t="n">
        <v>63.88</v>
      </c>
      <c r="J99" s="0" t="n">
        <v>86</v>
      </c>
      <c r="K99" s="1" t="n">
        <v>66.56</v>
      </c>
      <c r="L99" s="0" t="n">
        <v>78</v>
      </c>
      <c r="M99" s="1" t="n">
        <v>54.97</v>
      </c>
      <c r="N99" s="0" t="n">
        <v>112</v>
      </c>
      <c r="O99" s="0" t="str">
        <f aca="false">LOOKUP(B99,ISO3,Zone)</f>
        <v>Afrique</v>
      </c>
      <c r="P99" s="0" t="str">
        <f aca="false">LOOKUP(B99,ISO3,Country)</f>
        <v>Central African Republic</v>
      </c>
    </row>
    <row r="100" customFormat="false" ht="12.8" hidden="false" customHeight="false" outlineLevel="0" collapsed="false">
      <c r="A100" s="0" t="n">
        <v>2023</v>
      </c>
      <c r="B100" s="0" t="s">
        <v>114</v>
      </c>
      <c r="C100" s="1" t="n">
        <v>57.38</v>
      </c>
      <c r="D100" s="0" t="n">
        <v>99</v>
      </c>
      <c r="E100" s="1" t="n">
        <v>59.38</v>
      </c>
      <c r="F100" s="0" t="n">
        <v>71</v>
      </c>
      <c r="G100" s="1" t="n">
        <v>48.18</v>
      </c>
      <c r="H100" s="0" t="n">
        <v>79</v>
      </c>
      <c r="I100" s="1" t="n">
        <v>69.95</v>
      </c>
      <c r="J100" s="0" t="n">
        <v>61</v>
      </c>
      <c r="K100" s="1" t="n">
        <v>73.38</v>
      </c>
      <c r="L100" s="0" t="n">
        <v>69</v>
      </c>
      <c r="M100" s="1" t="n">
        <v>36.02</v>
      </c>
      <c r="N100" s="0" t="n">
        <v>152</v>
      </c>
      <c r="O100" s="0" t="str">
        <f aca="false">LOOKUP(B100,ISO3,Zone)</f>
        <v>Amériques</v>
      </c>
      <c r="P100" s="0" t="str">
        <f aca="false">LOOKUP(B100,ISO3,Country)</f>
        <v>Haiti</v>
      </c>
    </row>
    <row r="101" customFormat="false" ht="12.8" hidden="false" customHeight="false" outlineLevel="0" collapsed="false">
      <c r="A101" s="0" t="n">
        <v>2023</v>
      </c>
      <c r="B101" s="0" t="s">
        <v>115</v>
      </c>
      <c r="C101" s="1" t="n">
        <v>56.93</v>
      </c>
      <c r="D101" s="0" t="n">
        <v>100</v>
      </c>
      <c r="E101" s="1" t="n">
        <v>53.75</v>
      </c>
      <c r="F101" s="0" t="n">
        <v>97</v>
      </c>
      <c r="G101" s="1" t="n">
        <v>32.84</v>
      </c>
      <c r="H101" s="0" t="n">
        <v>161</v>
      </c>
      <c r="I101" s="1" t="n">
        <v>59.91</v>
      </c>
      <c r="J101" s="0" t="n">
        <v>98</v>
      </c>
      <c r="K101" s="1" t="n">
        <v>55.68</v>
      </c>
      <c r="L101" s="0" t="n">
        <v>124</v>
      </c>
      <c r="M101" s="1" t="n">
        <v>82.48</v>
      </c>
      <c r="N101" s="0" t="n">
        <v>57</v>
      </c>
      <c r="O101" s="0" t="str">
        <f aca="false">LOOKUP(B101,ISO3,Zone)</f>
        <v>Asie-Pacifique</v>
      </c>
      <c r="P101" s="0" t="str">
        <f aca="false">LOOKUP(B101,ISO3,Country)</f>
        <v>Maldives</v>
      </c>
    </row>
    <row r="102" customFormat="false" ht="12.8" hidden="false" customHeight="false" outlineLevel="0" collapsed="false">
      <c r="A102" s="0" t="n">
        <v>2023</v>
      </c>
      <c r="B102" s="0" t="s">
        <v>116</v>
      </c>
      <c r="C102" s="1" t="n">
        <v>56.66</v>
      </c>
      <c r="D102" s="0" t="n">
        <v>101</v>
      </c>
      <c r="E102" s="1" t="n">
        <v>49.03</v>
      </c>
      <c r="F102" s="0" t="n">
        <v>117</v>
      </c>
      <c r="G102" s="1" t="n">
        <v>36.71</v>
      </c>
      <c r="H102" s="0" t="n">
        <v>139</v>
      </c>
      <c r="I102" s="1" t="n">
        <v>60.69</v>
      </c>
      <c r="J102" s="0" t="n">
        <v>94</v>
      </c>
      <c r="K102" s="1" t="n">
        <v>58.46</v>
      </c>
      <c r="L102" s="0" t="n">
        <v>109</v>
      </c>
      <c r="M102" s="1" t="n">
        <v>78.39</v>
      </c>
      <c r="N102" s="0" t="n">
        <v>75</v>
      </c>
      <c r="O102" s="0" t="str">
        <f aca="false">LOOKUP(B102,ISO3,Zone)</f>
        <v>Afrique</v>
      </c>
      <c r="P102" s="0" t="str">
        <f aca="false">LOOKUP(B102,ISO3,Country)</f>
        <v>Madagascar</v>
      </c>
    </row>
    <row r="103" customFormat="false" ht="12.8" hidden="false" customHeight="false" outlineLevel="0" collapsed="false">
      <c r="A103" s="0" t="n">
        <v>2023</v>
      </c>
      <c r="B103" s="0" t="s">
        <v>117</v>
      </c>
      <c r="C103" s="1" t="n">
        <v>56.13</v>
      </c>
      <c r="D103" s="0" t="n">
        <v>102</v>
      </c>
      <c r="E103" s="1" t="n">
        <v>49.17</v>
      </c>
      <c r="F103" s="0" t="n">
        <v>115</v>
      </c>
      <c r="G103" s="1" t="n">
        <v>46.51</v>
      </c>
      <c r="H103" s="0" t="n">
        <v>91</v>
      </c>
      <c r="I103" s="1" t="n">
        <v>66.98</v>
      </c>
      <c r="J103" s="0" t="n">
        <v>70</v>
      </c>
      <c r="K103" s="1" t="n">
        <v>65.28</v>
      </c>
      <c r="L103" s="0" t="n">
        <v>83</v>
      </c>
      <c r="M103" s="1" t="n">
        <v>52.73</v>
      </c>
      <c r="N103" s="0" t="n">
        <v>119</v>
      </c>
      <c r="O103" s="0" t="str">
        <f aca="false">LOOKUP(B103,ISO3,Zone)</f>
        <v>Afrique</v>
      </c>
      <c r="P103" s="0" t="str">
        <f aca="false">LOOKUP(B103,ISO3,Country)</f>
        <v>Mozambique</v>
      </c>
    </row>
    <row r="104" customFormat="false" ht="12.8" hidden="false" customHeight="false" outlineLevel="0" collapsed="false">
      <c r="A104" s="0" t="n">
        <v>2023</v>
      </c>
      <c r="B104" s="0" t="s">
        <v>118</v>
      </c>
      <c r="C104" s="1" t="n">
        <v>55.96</v>
      </c>
      <c r="D104" s="0" t="n">
        <v>103</v>
      </c>
      <c r="E104" s="1" t="n">
        <v>57.06</v>
      </c>
      <c r="F104" s="0" t="n">
        <v>78</v>
      </c>
      <c r="G104" s="1" t="n">
        <v>42.16</v>
      </c>
      <c r="H104" s="0" t="n">
        <v>117</v>
      </c>
      <c r="I104" s="1" t="n">
        <v>70.85</v>
      </c>
      <c r="J104" s="0" t="n">
        <v>56</v>
      </c>
      <c r="K104" s="1" t="n">
        <v>61.25</v>
      </c>
      <c r="L104" s="0" t="n">
        <v>94</v>
      </c>
      <c r="M104" s="1" t="n">
        <v>48.51</v>
      </c>
      <c r="N104" s="0" t="n">
        <v>129</v>
      </c>
      <c r="O104" s="0" t="str">
        <f aca="false">LOOKUP(B104,ISO3,Zone)</f>
        <v>Amériques</v>
      </c>
      <c r="P104" s="0" t="str">
        <f aca="false">LOOKUP(B104,ISO3,Country)</f>
        <v>Paraguay</v>
      </c>
    </row>
    <row r="105" customFormat="false" ht="12.8" hidden="false" customHeight="false" outlineLevel="0" collapsed="false">
      <c r="A105" s="0" t="n">
        <v>2023</v>
      </c>
      <c r="B105" s="0" t="s">
        <v>119</v>
      </c>
      <c r="C105" s="1" t="n">
        <v>55.82</v>
      </c>
      <c r="D105" s="0" t="n">
        <v>104</v>
      </c>
      <c r="E105" s="1" t="n">
        <v>56.43</v>
      </c>
      <c r="F105" s="0" t="n">
        <v>79</v>
      </c>
      <c r="G105" s="1" t="n">
        <v>46.08</v>
      </c>
      <c r="H105" s="0" t="n">
        <v>93</v>
      </c>
      <c r="I105" s="1" t="n">
        <v>55.66</v>
      </c>
      <c r="J105" s="0" t="n">
        <v>115</v>
      </c>
      <c r="K105" s="1" t="n">
        <v>65.42</v>
      </c>
      <c r="L105" s="0" t="n">
        <v>82</v>
      </c>
      <c r="M105" s="1" t="n">
        <v>55.51</v>
      </c>
      <c r="N105" s="0" t="n">
        <v>111</v>
      </c>
      <c r="O105" s="0" t="str">
        <f aca="false">LOOKUP(B105,ISO3,Zone)</f>
        <v>Afrique</v>
      </c>
      <c r="P105" s="0" t="str">
        <f aca="false">LOOKUP(B105,ISO3,Country)</f>
        <v>Senegal</v>
      </c>
    </row>
    <row r="106" customFormat="false" ht="12.8" hidden="false" customHeight="false" outlineLevel="0" collapsed="false">
      <c r="A106" s="0" t="n">
        <v>2023</v>
      </c>
      <c r="B106" s="0" t="s">
        <v>120</v>
      </c>
      <c r="C106" s="1" t="n">
        <v>55.28</v>
      </c>
      <c r="D106" s="0" t="n">
        <v>105</v>
      </c>
      <c r="E106" s="1" t="n">
        <v>53.13</v>
      </c>
      <c r="F106" s="0" t="n">
        <v>102</v>
      </c>
      <c r="G106" s="1" t="n">
        <v>50</v>
      </c>
      <c r="H106" s="0" t="n">
        <v>69</v>
      </c>
      <c r="I106" s="1" t="n">
        <v>38.21</v>
      </c>
      <c r="J106" s="0" t="n">
        <v>151</v>
      </c>
      <c r="K106" s="1" t="n">
        <v>51.14</v>
      </c>
      <c r="L106" s="0" t="n">
        <v>133</v>
      </c>
      <c r="M106" s="1" t="n">
        <v>83.93</v>
      </c>
      <c r="N106" s="0" t="n">
        <v>47</v>
      </c>
      <c r="O106" s="0" t="str">
        <f aca="false">LOOKUP(B106,ISO3,Zone)</f>
        <v>MENA</v>
      </c>
      <c r="P106" s="0" t="str">
        <f aca="false">LOOKUP(B106,ISO3,Country)</f>
        <v>Qatar</v>
      </c>
    </row>
    <row r="107" customFormat="false" ht="12.8" hidden="false" customHeight="false" outlineLevel="0" collapsed="false">
      <c r="A107" s="0" t="n">
        <v>2023</v>
      </c>
      <c r="B107" s="0" t="s">
        <v>121</v>
      </c>
      <c r="C107" s="1" t="n">
        <v>55.24</v>
      </c>
      <c r="D107" s="0" t="n">
        <v>106</v>
      </c>
      <c r="E107" s="1" t="n">
        <v>59.53</v>
      </c>
      <c r="F107" s="0" t="n">
        <v>70</v>
      </c>
      <c r="G107" s="1" t="n">
        <v>51.47</v>
      </c>
      <c r="H107" s="0" t="n">
        <v>63</v>
      </c>
      <c r="I107" s="1" t="n">
        <v>51.42</v>
      </c>
      <c r="J107" s="0" t="n">
        <v>124</v>
      </c>
      <c r="K107" s="1" t="n">
        <v>56.25</v>
      </c>
      <c r="L107" s="0" t="n">
        <v>120</v>
      </c>
      <c r="M107" s="1" t="n">
        <v>57.54</v>
      </c>
      <c r="N107" s="0" t="n">
        <v>109</v>
      </c>
      <c r="O107" s="0" t="str">
        <f aca="false">LOOKUP(B107,ISO3,Zone)</f>
        <v>Asie-Pacifique</v>
      </c>
      <c r="P107" s="0" t="str">
        <f aca="false">LOOKUP(B107,ISO3,Country)</f>
        <v>Thailand</v>
      </c>
    </row>
    <row r="108" customFormat="false" ht="12.8" hidden="false" customHeight="false" outlineLevel="0" collapsed="false">
      <c r="A108" s="0" t="n">
        <v>2023</v>
      </c>
      <c r="B108" s="0" t="s">
        <v>122</v>
      </c>
      <c r="C108" s="1" t="n">
        <v>55.2</v>
      </c>
      <c r="D108" s="0" t="n">
        <v>107</v>
      </c>
      <c r="E108" s="1" t="n">
        <v>53.31</v>
      </c>
      <c r="F108" s="0" t="n">
        <v>100</v>
      </c>
      <c r="G108" s="1" t="n">
        <v>37.66</v>
      </c>
      <c r="H108" s="0" t="n">
        <v>134</v>
      </c>
      <c r="I108" s="1" t="n">
        <v>61.36</v>
      </c>
      <c r="J108" s="0" t="n">
        <v>92</v>
      </c>
      <c r="K108" s="1" t="n">
        <v>52.23</v>
      </c>
      <c r="L108" s="0" t="n">
        <v>130</v>
      </c>
      <c r="M108" s="1" t="n">
        <v>71.44</v>
      </c>
      <c r="N108" s="0" t="n">
        <v>91</v>
      </c>
      <c r="O108" s="0" t="str">
        <f aca="false">LOOKUP(B108,ISO3,Zone)</f>
        <v>UE Balkans</v>
      </c>
      <c r="P108" s="0" t="str">
        <f aca="false">LOOKUP(B108,ISO3,Country)</f>
        <v>Greece</v>
      </c>
    </row>
    <row r="109" customFormat="false" ht="12.8" hidden="false" customHeight="false" outlineLevel="0" collapsed="false">
      <c r="A109" s="0" t="n">
        <v>2023</v>
      </c>
      <c r="B109" s="0" t="s">
        <v>123</v>
      </c>
      <c r="C109" s="1" t="n">
        <v>54.83</v>
      </c>
      <c r="D109" s="0" t="n">
        <v>108</v>
      </c>
      <c r="E109" s="1" t="n">
        <v>55.16</v>
      </c>
      <c r="F109" s="0" t="n">
        <v>91</v>
      </c>
      <c r="G109" s="1" t="n">
        <v>44.61</v>
      </c>
      <c r="H109" s="0" t="n">
        <v>106</v>
      </c>
      <c r="I109" s="1" t="n">
        <v>63.92</v>
      </c>
      <c r="J109" s="0" t="n">
        <v>85</v>
      </c>
      <c r="K109" s="1" t="n">
        <v>55.97</v>
      </c>
      <c r="L109" s="0" t="n">
        <v>123</v>
      </c>
      <c r="M109" s="1" t="n">
        <v>54.49</v>
      </c>
      <c r="N109" s="0" t="n">
        <v>115</v>
      </c>
      <c r="O109" s="0" t="str">
        <f aca="false">LOOKUP(B109,ISO3,Zone)</f>
        <v>Asie-Pacifique</v>
      </c>
      <c r="P109" s="0" t="str">
        <f aca="false">LOOKUP(B109,ISO3,Country)</f>
        <v>Indonesia</v>
      </c>
    </row>
    <row r="110" customFormat="false" ht="12.8" hidden="false" customHeight="false" outlineLevel="0" collapsed="false">
      <c r="A110" s="0" t="n">
        <v>2023</v>
      </c>
      <c r="B110" s="0" t="s">
        <v>124</v>
      </c>
      <c r="C110" s="1" t="n">
        <v>53.73</v>
      </c>
      <c r="D110" s="0" t="n">
        <v>109</v>
      </c>
      <c r="E110" s="1" t="n">
        <v>53.3</v>
      </c>
      <c r="F110" s="0" t="n">
        <v>101</v>
      </c>
      <c r="G110" s="1" t="n">
        <v>52.94</v>
      </c>
      <c r="H110" s="0" t="n">
        <v>57</v>
      </c>
      <c r="I110" s="1" t="n">
        <v>58.63</v>
      </c>
      <c r="J110" s="0" t="n">
        <v>102</v>
      </c>
      <c r="K110" s="1" t="n">
        <v>69.16</v>
      </c>
      <c r="L110" s="0" t="n">
        <v>75</v>
      </c>
      <c r="M110" s="1" t="n">
        <v>34.62</v>
      </c>
      <c r="N110" s="0" t="n">
        <v>154</v>
      </c>
      <c r="O110" s="0" t="str">
        <f aca="false">LOOKUP(B110,ISO3,Zone)</f>
        <v>Afrique</v>
      </c>
      <c r="P110" s="0" t="str">
        <f aca="false">LOOKUP(B110,ISO3,Country)</f>
        <v>Chad</v>
      </c>
    </row>
    <row r="111" customFormat="false" ht="12.8" hidden="false" customHeight="false" outlineLevel="0" collapsed="false">
      <c r="A111" s="0" t="n">
        <v>2023</v>
      </c>
      <c r="B111" s="0" t="s">
        <v>125</v>
      </c>
      <c r="C111" s="1" t="n">
        <v>52.74</v>
      </c>
      <c r="D111" s="0" t="n">
        <v>110</v>
      </c>
      <c r="E111" s="1" t="n">
        <v>57.99</v>
      </c>
      <c r="F111" s="0" t="n">
        <v>75</v>
      </c>
      <c r="G111" s="1" t="n">
        <v>42.81</v>
      </c>
      <c r="H111" s="0" t="n">
        <v>115</v>
      </c>
      <c r="I111" s="1" t="n">
        <v>63.94</v>
      </c>
      <c r="J111" s="0" t="n">
        <v>84</v>
      </c>
      <c r="K111" s="1" t="n">
        <v>56.94</v>
      </c>
      <c r="L111" s="0" t="n">
        <v>116</v>
      </c>
      <c r="M111" s="1" t="n">
        <v>42</v>
      </c>
      <c r="N111" s="0" t="n">
        <v>140</v>
      </c>
      <c r="O111" s="0" t="str">
        <f aca="false">LOOKUP(B111,ISO3,Zone)</f>
        <v>Amériques</v>
      </c>
      <c r="P111" s="0" t="str">
        <f aca="false">LOOKUP(B111,ISO3,Country)</f>
        <v>Peru</v>
      </c>
    </row>
    <row r="112" customFormat="false" ht="12.8" hidden="false" customHeight="false" outlineLevel="0" collapsed="false">
      <c r="A112" s="0" t="n">
        <v>2023</v>
      </c>
      <c r="B112" s="0" t="s">
        <v>126</v>
      </c>
      <c r="C112" s="1" t="n">
        <v>52.66</v>
      </c>
      <c r="D112" s="0" t="n">
        <v>111</v>
      </c>
      <c r="E112" s="1" t="n">
        <v>46.61</v>
      </c>
      <c r="F112" s="0" t="n">
        <v>126</v>
      </c>
      <c r="G112" s="1" t="n">
        <v>43.98</v>
      </c>
      <c r="H112" s="0" t="n">
        <v>111</v>
      </c>
      <c r="I112" s="1" t="n">
        <v>45.28</v>
      </c>
      <c r="J112" s="0" t="n">
        <v>137</v>
      </c>
      <c r="K112" s="1" t="n">
        <v>56.01</v>
      </c>
      <c r="L112" s="0" t="n">
        <v>122</v>
      </c>
      <c r="M112" s="1" t="n">
        <v>71.44</v>
      </c>
      <c r="N112" s="0" t="n">
        <v>91</v>
      </c>
      <c r="O112" s="0" t="str">
        <f aca="false">LOOKUP(B112,ISO3,Zone)</f>
        <v>Afrique</v>
      </c>
      <c r="P112" s="0" t="str">
        <f aca="false">LOOKUP(B112,ISO3,Country)</f>
        <v>Eswatini</v>
      </c>
    </row>
    <row r="113" customFormat="false" ht="12.8" hidden="false" customHeight="false" outlineLevel="0" collapsed="false">
      <c r="A113" s="0" t="n">
        <v>2023</v>
      </c>
      <c r="B113" s="0" t="s">
        <v>127</v>
      </c>
      <c r="C113" s="1" t="n">
        <v>52.44</v>
      </c>
      <c r="D113" s="0" t="n">
        <v>112</v>
      </c>
      <c r="E113" s="1" t="n">
        <v>48.98</v>
      </c>
      <c r="F113" s="0" t="n">
        <v>119</v>
      </c>
      <c r="G113" s="1" t="n">
        <v>39.83</v>
      </c>
      <c r="H113" s="0" t="n">
        <v>125</v>
      </c>
      <c r="I113" s="1" t="n">
        <v>56.01</v>
      </c>
      <c r="J113" s="0" t="n">
        <v>111</v>
      </c>
      <c r="K113" s="1" t="n">
        <v>63.49</v>
      </c>
      <c r="L113" s="0" t="n">
        <v>89</v>
      </c>
      <c r="M113" s="1" t="n">
        <v>53.9</v>
      </c>
      <c r="N113" s="0" t="n">
        <v>117</v>
      </c>
      <c r="O113" s="0" t="str">
        <f aca="false">LOOKUP(B113,ISO3,Zone)</f>
        <v>Afrique</v>
      </c>
      <c r="P113" s="0" t="str">
        <f aca="false">LOOKUP(B113,ISO3,Country)</f>
        <v>Benin</v>
      </c>
    </row>
    <row r="114" customFormat="false" ht="12.8" hidden="false" customHeight="false" outlineLevel="0" collapsed="false">
      <c r="A114" s="0" t="n">
        <v>2023</v>
      </c>
      <c r="B114" s="0" t="s">
        <v>128</v>
      </c>
      <c r="C114" s="1" t="n">
        <v>52.29</v>
      </c>
      <c r="D114" s="0" t="n">
        <v>113</v>
      </c>
      <c r="E114" s="1" t="n">
        <v>52.63</v>
      </c>
      <c r="F114" s="0" t="n">
        <v>105</v>
      </c>
      <c r="G114" s="1" t="n">
        <v>38.82</v>
      </c>
      <c r="H114" s="0" t="n">
        <v>131</v>
      </c>
      <c r="I114" s="1" t="n">
        <v>55.09</v>
      </c>
      <c r="J114" s="0" t="n">
        <v>117</v>
      </c>
      <c r="K114" s="1" t="n">
        <v>55</v>
      </c>
      <c r="L114" s="0" t="n">
        <v>125</v>
      </c>
      <c r="M114" s="1" t="n">
        <v>59.88</v>
      </c>
      <c r="N114" s="0" t="n">
        <v>105</v>
      </c>
      <c r="O114" s="0" t="str">
        <f aca="false">LOOKUP(B114,ISO3,Zone)</f>
        <v>Afrique</v>
      </c>
      <c r="P114" s="0" t="str">
        <f aca="false">LOOKUP(B114,ISO3,Country)</f>
        <v>Mali</v>
      </c>
    </row>
    <row r="115" customFormat="false" ht="12.8" hidden="false" customHeight="false" outlineLevel="0" collapsed="false">
      <c r="A115" s="0" t="n">
        <v>2023</v>
      </c>
      <c r="B115" s="0" t="s">
        <v>129</v>
      </c>
      <c r="C115" s="1" t="n">
        <v>52.14</v>
      </c>
      <c r="D115" s="0" t="n">
        <v>114</v>
      </c>
      <c r="E115" s="1" t="n">
        <v>51.5</v>
      </c>
      <c r="F115" s="0" t="n">
        <v>109</v>
      </c>
      <c r="G115" s="1" t="n">
        <v>48.82</v>
      </c>
      <c r="H115" s="0" t="n">
        <v>75</v>
      </c>
      <c r="I115" s="1" t="n">
        <v>55.41</v>
      </c>
      <c r="J115" s="0" t="n">
        <v>116</v>
      </c>
      <c r="K115" s="1" t="n">
        <v>52.12</v>
      </c>
      <c r="L115" s="0" t="n">
        <v>131</v>
      </c>
      <c r="M115" s="1" t="n">
        <v>52.84</v>
      </c>
      <c r="N115" s="0" t="n">
        <v>118</v>
      </c>
      <c r="O115" s="0" t="str">
        <f aca="false">LOOKUP(B115,ISO3,Zone)</f>
        <v>Afrique</v>
      </c>
      <c r="P115" s="0" t="str">
        <f aca="false">LOOKUP(B115,ISO3,Country)</f>
        <v>Burundi</v>
      </c>
    </row>
    <row r="116" customFormat="false" ht="12.8" hidden="false" customHeight="false" outlineLevel="0" collapsed="false">
      <c r="A116" s="0" t="n">
        <v>2023</v>
      </c>
      <c r="B116" s="0" t="s">
        <v>130</v>
      </c>
      <c r="C116" s="1" t="n">
        <v>51.36</v>
      </c>
      <c r="D116" s="0" t="n">
        <v>115</v>
      </c>
      <c r="E116" s="1" t="n">
        <v>38.13</v>
      </c>
      <c r="F116" s="0" t="n">
        <v>157</v>
      </c>
      <c r="G116" s="1" t="n">
        <v>41.47</v>
      </c>
      <c r="H116" s="0" t="n">
        <v>119</v>
      </c>
      <c r="I116" s="1" t="n">
        <v>55.85</v>
      </c>
      <c r="J116" s="0" t="n">
        <v>114</v>
      </c>
      <c r="K116" s="1" t="n">
        <v>49.32</v>
      </c>
      <c r="L116" s="0" t="n">
        <v>137</v>
      </c>
      <c r="M116" s="1" t="n">
        <v>72.03</v>
      </c>
      <c r="N116" s="0" t="n">
        <v>89</v>
      </c>
      <c r="O116" s="0" t="str">
        <f aca="false">LOOKUP(B116,ISO3,Zone)</f>
        <v>Amériques</v>
      </c>
      <c r="P116" s="0" t="str">
        <f aca="false">LOOKUP(B116,ISO3,Country)</f>
        <v>El Salvador</v>
      </c>
    </row>
    <row r="117" customFormat="false" ht="12.8" hidden="false" customHeight="false" outlineLevel="0" collapsed="false">
      <c r="A117" s="0" t="n">
        <v>2023</v>
      </c>
      <c r="B117" s="0" t="s">
        <v>131</v>
      </c>
      <c r="C117" s="1" t="n">
        <v>51.15</v>
      </c>
      <c r="D117" s="0" t="n">
        <v>116</v>
      </c>
      <c r="E117" s="1" t="n">
        <v>49.17</v>
      </c>
      <c r="F117" s="0" t="n">
        <v>115</v>
      </c>
      <c r="G117" s="1" t="n">
        <v>40.52</v>
      </c>
      <c r="H117" s="0" t="n">
        <v>121</v>
      </c>
      <c r="I117" s="1" t="n">
        <v>66.82</v>
      </c>
      <c r="J117" s="0" t="n">
        <v>71</v>
      </c>
      <c r="K117" s="1" t="n">
        <v>56.25</v>
      </c>
      <c r="L117" s="0" t="n">
        <v>120</v>
      </c>
      <c r="M117" s="1" t="n">
        <v>42.99</v>
      </c>
      <c r="N117" s="0" t="n">
        <v>136</v>
      </c>
      <c r="O117" s="0" t="str">
        <f aca="false">LOOKUP(B117,ISO3,Zone)</f>
        <v>Afrique</v>
      </c>
      <c r="P117" s="0" t="str">
        <f aca="false">LOOKUP(B117,ISO3,Country)</f>
        <v>Kenya</v>
      </c>
    </row>
    <row r="118" customFormat="false" ht="12.8" hidden="false" customHeight="false" outlineLevel="0" collapsed="false">
      <c r="A118" s="0" t="n">
        <v>2023</v>
      </c>
      <c r="B118" s="0" t="s">
        <v>132</v>
      </c>
      <c r="C118" s="1" t="n">
        <v>51.09</v>
      </c>
      <c r="D118" s="0" t="n">
        <v>117</v>
      </c>
      <c r="E118" s="1" t="n">
        <v>46.53</v>
      </c>
      <c r="F118" s="0" t="n">
        <v>127</v>
      </c>
      <c r="G118" s="1" t="n">
        <v>45.72</v>
      </c>
      <c r="H118" s="0" t="n">
        <v>96</v>
      </c>
      <c r="I118" s="1" t="n">
        <v>60.12</v>
      </c>
      <c r="J118" s="0" t="n">
        <v>97</v>
      </c>
      <c r="K118" s="1" t="n">
        <v>56.4</v>
      </c>
      <c r="L118" s="0" t="n">
        <v>119</v>
      </c>
      <c r="M118" s="1" t="n">
        <v>46.68</v>
      </c>
      <c r="N118" s="0" t="n">
        <v>130</v>
      </c>
      <c r="O118" s="0" t="str">
        <f aca="false">LOOKUP(B118,ISO3,Zone)</f>
        <v>Amériques</v>
      </c>
      <c r="P118" s="0" t="str">
        <f aca="false">LOOKUP(B118,ISO3,Country)</f>
        <v>Bolivia</v>
      </c>
    </row>
    <row r="119" customFormat="false" ht="12.8" hidden="false" customHeight="false" outlineLevel="0" collapsed="false">
      <c r="A119" s="0" t="n">
        <v>2023</v>
      </c>
      <c r="B119" s="0" t="s">
        <v>133</v>
      </c>
      <c r="C119" s="1" t="n">
        <v>50.62</v>
      </c>
      <c r="D119" s="0" t="n">
        <v>118</v>
      </c>
      <c r="E119" s="1" t="n">
        <v>49.46</v>
      </c>
      <c r="F119" s="0" t="n">
        <v>114</v>
      </c>
      <c r="G119" s="1" t="n">
        <v>48.32</v>
      </c>
      <c r="H119" s="0" t="n">
        <v>78</v>
      </c>
      <c r="I119" s="1" t="n">
        <v>56.06</v>
      </c>
      <c r="J119" s="0" t="n">
        <v>110</v>
      </c>
      <c r="K119" s="1" t="n">
        <v>47.73</v>
      </c>
      <c r="L119" s="0" t="n">
        <v>141</v>
      </c>
      <c r="M119" s="1" t="n">
        <v>51.54</v>
      </c>
      <c r="N119" s="0" t="n">
        <v>123</v>
      </c>
      <c r="O119" s="0" t="str">
        <f aca="false">LOOKUP(B119,ISO3,Zone)</f>
        <v>Afrique</v>
      </c>
      <c r="P119" s="0" t="str">
        <f aca="false">LOOKUP(B119,ISO3,Country)</f>
        <v>South Sudan</v>
      </c>
    </row>
    <row r="120" customFormat="false" ht="12.8" hidden="false" customHeight="false" outlineLevel="0" collapsed="false">
      <c r="A120" s="0" t="n">
        <v>2023</v>
      </c>
      <c r="B120" s="0" t="s">
        <v>134</v>
      </c>
      <c r="C120" s="1" t="n">
        <v>50.46</v>
      </c>
      <c r="D120" s="0" t="n">
        <v>119</v>
      </c>
      <c r="E120" s="1" t="n">
        <v>51.63</v>
      </c>
      <c r="F120" s="0" t="n">
        <v>108</v>
      </c>
      <c r="G120" s="1" t="n">
        <v>35.69</v>
      </c>
      <c r="H120" s="0" t="n">
        <v>147</v>
      </c>
      <c r="I120" s="1" t="n">
        <v>48.11</v>
      </c>
      <c r="J120" s="0" t="n">
        <v>130</v>
      </c>
      <c r="K120" s="1" t="n">
        <v>58.86</v>
      </c>
      <c r="L120" s="0" t="n">
        <v>106</v>
      </c>
      <c r="M120" s="1" t="n">
        <v>58</v>
      </c>
      <c r="N120" s="0" t="n">
        <v>108</v>
      </c>
      <c r="O120" s="0" t="str">
        <f aca="false">LOOKUP(B120,ISO3,Zone)</f>
        <v>MENA</v>
      </c>
      <c r="P120" s="0" t="str">
        <f aca="false">LOOKUP(B120,ISO3,Country)</f>
        <v>Lebanon</v>
      </c>
    </row>
    <row r="121" customFormat="false" ht="12.8" hidden="false" customHeight="false" outlineLevel="0" collapsed="false">
      <c r="A121" s="0" t="n">
        <v>2023</v>
      </c>
      <c r="B121" s="0" t="s">
        <v>135</v>
      </c>
      <c r="C121" s="1" t="n">
        <v>50.35</v>
      </c>
      <c r="D121" s="0" t="n">
        <v>120</v>
      </c>
      <c r="E121" s="1" t="n">
        <v>43.85</v>
      </c>
      <c r="F121" s="0" t="n">
        <v>136</v>
      </c>
      <c r="G121" s="1" t="n">
        <v>36.93</v>
      </c>
      <c r="H121" s="0" t="n">
        <v>138</v>
      </c>
      <c r="I121" s="1" t="n">
        <v>57.92</v>
      </c>
      <c r="J121" s="0" t="n">
        <v>104</v>
      </c>
      <c r="K121" s="1" t="n">
        <v>39.58</v>
      </c>
      <c r="L121" s="0" t="n">
        <v>150</v>
      </c>
      <c r="M121" s="1" t="n">
        <v>73.47</v>
      </c>
      <c r="N121" s="0" t="n">
        <v>87</v>
      </c>
      <c r="O121" s="0" t="str">
        <f aca="false">LOOKUP(B121,ISO3,Zone)</f>
        <v>Afrique</v>
      </c>
      <c r="P121" s="0" t="str">
        <f aca="false">LOOKUP(B121,ISO3,Country)</f>
        <v>Equatorial Guinea</v>
      </c>
    </row>
    <row r="122" customFormat="false" ht="12.8" hidden="false" customHeight="false" outlineLevel="0" collapsed="false">
      <c r="A122" s="0" t="n">
        <v>2023</v>
      </c>
      <c r="B122" s="0" t="s">
        <v>136</v>
      </c>
      <c r="C122" s="1" t="n">
        <v>50.11</v>
      </c>
      <c r="D122" s="0" t="n">
        <v>121</v>
      </c>
      <c r="E122" s="1" t="n">
        <v>58.13</v>
      </c>
      <c r="F122" s="0" t="n">
        <v>74</v>
      </c>
      <c r="G122" s="1" t="n">
        <v>34.97</v>
      </c>
      <c r="H122" s="0" t="n">
        <v>150</v>
      </c>
      <c r="I122" s="1" t="n">
        <v>49.06</v>
      </c>
      <c r="J122" s="0" t="n">
        <v>128</v>
      </c>
      <c r="K122" s="1" t="n">
        <v>53.79</v>
      </c>
      <c r="L122" s="0" t="n">
        <v>127</v>
      </c>
      <c r="M122" s="1" t="n">
        <v>54.6</v>
      </c>
      <c r="N122" s="0" t="n">
        <v>114</v>
      </c>
      <c r="O122" s="0" t="str">
        <f aca="false">LOOKUP(B122,ISO3,Zone)</f>
        <v>MENA</v>
      </c>
      <c r="P122" s="0" t="str">
        <f aca="false">LOOKUP(B122,ISO3,Country)</f>
        <v>Tunisia</v>
      </c>
    </row>
    <row r="123" customFormat="false" ht="12.8" hidden="false" customHeight="false" outlineLevel="0" collapsed="false">
      <c r="A123" s="0" t="n">
        <v>2023</v>
      </c>
      <c r="B123" s="0" t="s">
        <v>137</v>
      </c>
      <c r="C123" s="1" t="n">
        <v>49.91</v>
      </c>
      <c r="D123" s="0" t="n">
        <v>122</v>
      </c>
      <c r="E123" s="1" t="n">
        <v>48.13</v>
      </c>
      <c r="F123" s="0" t="n">
        <v>123</v>
      </c>
      <c r="G123" s="1" t="n">
        <v>47.25</v>
      </c>
      <c r="H123" s="0" t="n">
        <v>86</v>
      </c>
      <c r="I123" s="1" t="n">
        <v>50.19</v>
      </c>
      <c r="J123" s="0" t="n">
        <v>127</v>
      </c>
      <c r="K123" s="1" t="n">
        <v>49.09</v>
      </c>
      <c r="L123" s="0" t="n">
        <v>138</v>
      </c>
      <c r="M123" s="1" t="n">
        <v>54.91</v>
      </c>
      <c r="N123" s="0" t="n">
        <v>113</v>
      </c>
      <c r="O123" s="0" t="str">
        <f aca="false">LOOKUP(B123,ISO3,Zone)</f>
        <v>EEAC</v>
      </c>
      <c r="P123" s="0" t="str">
        <f aca="false">LOOKUP(B123,ISO3,Country)</f>
        <v>Kyrgyzstan</v>
      </c>
    </row>
    <row r="124" customFormat="false" ht="12.8" hidden="false" customHeight="false" outlineLevel="0" collapsed="false">
      <c r="A124" s="0" t="n">
        <v>2023</v>
      </c>
      <c r="B124" s="0" t="s">
        <v>138</v>
      </c>
      <c r="C124" s="1" t="n">
        <v>49.56</v>
      </c>
      <c r="D124" s="0" t="n">
        <v>123</v>
      </c>
      <c r="E124" s="1" t="n">
        <v>51.96</v>
      </c>
      <c r="F124" s="0" t="n">
        <v>107</v>
      </c>
      <c r="G124" s="1" t="n">
        <v>44.12</v>
      </c>
      <c r="H124" s="0" t="n">
        <v>110</v>
      </c>
      <c r="I124" s="1" t="n">
        <v>50.54</v>
      </c>
      <c r="J124" s="0" t="n">
        <v>126</v>
      </c>
      <c r="K124" s="1" t="n">
        <v>63.8</v>
      </c>
      <c r="L124" s="0" t="n">
        <v>88</v>
      </c>
      <c r="M124" s="1" t="n">
        <v>37.38</v>
      </c>
      <c r="N124" s="0" t="n">
        <v>147</v>
      </c>
      <c r="O124" s="0" t="str">
        <f aca="false">LOOKUP(B124,ISO3,Zone)</f>
        <v>Afrique</v>
      </c>
      <c r="P124" s="0" t="str">
        <f aca="false">LOOKUP(B124,ISO3,Country)</f>
        <v>Nigeria</v>
      </c>
    </row>
    <row r="125" customFormat="false" ht="12.8" hidden="false" customHeight="false" outlineLevel="0" collapsed="false">
      <c r="A125" s="0" t="n">
        <v>2023</v>
      </c>
      <c r="B125" s="0" t="s">
        <v>139</v>
      </c>
      <c r="C125" s="1" t="n">
        <v>48.55</v>
      </c>
      <c r="D125" s="0" t="n">
        <v>124</v>
      </c>
      <c r="E125" s="1" t="n">
        <v>51.03</v>
      </c>
      <c r="F125" s="0" t="n">
        <v>110</v>
      </c>
      <c r="G125" s="1" t="n">
        <v>44.36</v>
      </c>
      <c r="H125" s="0" t="n">
        <v>109</v>
      </c>
      <c r="I125" s="1" t="n">
        <v>52</v>
      </c>
      <c r="J125" s="0" t="n">
        <v>122</v>
      </c>
      <c r="K125" s="1" t="n">
        <v>59.94</v>
      </c>
      <c r="L125" s="0" t="n">
        <v>101</v>
      </c>
      <c r="M125" s="1" t="n">
        <v>35.42</v>
      </c>
      <c r="N125" s="0" t="n">
        <v>153</v>
      </c>
      <c r="O125" s="0" t="str">
        <f aca="false">LOOKUP(B125,ISO3,Zone)</f>
        <v>Afrique</v>
      </c>
      <c r="P125" s="0" t="str">
        <f aca="false">LOOKUP(B125,ISO3,Country)</f>
        <v>DR Congo</v>
      </c>
    </row>
    <row r="126" customFormat="false" ht="12.8" hidden="false" customHeight="false" outlineLevel="0" collapsed="false">
      <c r="A126" s="0" t="n">
        <v>2023</v>
      </c>
      <c r="B126" s="0" t="s">
        <v>140</v>
      </c>
      <c r="C126" s="1" t="n">
        <v>48.3</v>
      </c>
      <c r="D126" s="0" t="n">
        <v>125</v>
      </c>
      <c r="E126" s="1" t="n">
        <v>43.57</v>
      </c>
      <c r="F126" s="0" t="n">
        <v>137</v>
      </c>
      <c r="G126" s="1" t="n">
        <v>31.79</v>
      </c>
      <c r="H126" s="0" t="n">
        <v>163</v>
      </c>
      <c r="I126" s="1" t="n">
        <v>51.21</v>
      </c>
      <c r="J126" s="0" t="n">
        <v>125</v>
      </c>
      <c r="K126" s="1" t="n">
        <v>54.71</v>
      </c>
      <c r="L126" s="0" t="n">
        <v>126</v>
      </c>
      <c r="M126" s="1" t="n">
        <v>60.2</v>
      </c>
      <c r="N126" s="0" t="n">
        <v>104</v>
      </c>
      <c r="O126" s="0" t="str">
        <f aca="false">LOOKUP(B126,ISO3,Zone)</f>
        <v>Afrique</v>
      </c>
      <c r="P126" s="0" t="str">
        <f aca="false">LOOKUP(B126,ISO3,Country)</f>
        <v>Angola</v>
      </c>
    </row>
    <row r="127" customFormat="false" ht="12.8" hidden="false" customHeight="false" outlineLevel="0" collapsed="false">
      <c r="A127" s="0" t="n">
        <v>2023</v>
      </c>
      <c r="B127" s="0" t="s">
        <v>141</v>
      </c>
      <c r="C127" s="1" t="n">
        <v>48.17</v>
      </c>
      <c r="D127" s="0" t="n">
        <v>126</v>
      </c>
      <c r="E127" s="1" t="n">
        <v>42.08</v>
      </c>
      <c r="F127" s="0" t="n">
        <v>143</v>
      </c>
      <c r="G127" s="1" t="n">
        <v>37.58</v>
      </c>
      <c r="H127" s="0" t="n">
        <v>135</v>
      </c>
      <c r="I127" s="1" t="n">
        <v>57.39</v>
      </c>
      <c r="J127" s="0" t="n">
        <v>106</v>
      </c>
      <c r="K127" s="1" t="n">
        <v>60.8</v>
      </c>
      <c r="L127" s="0" t="n">
        <v>96</v>
      </c>
      <c r="M127" s="1" t="n">
        <v>42.98</v>
      </c>
      <c r="N127" s="0" t="n">
        <v>137</v>
      </c>
      <c r="O127" s="0" t="str">
        <f aca="false">LOOKUP(B127,ISO3,Zone)</f>
        <v>Afrique</v>
      </c>
      <c r="P127" s="0" t="str">
        <f aca="false">LOOKUP(B127,ISO3,Country)</f>
        <v>Zimbabwe</v>
      </c>
    </row>
    <row r="128" customFormat="false" ht="12.8" hidden="false" customHeight="false" outlineLevel="0" collapsed="false">
      <c r="A128" s="0" t="n">
        <v>2023</v>
      </c>
      <c r="B128" s="0" t="s">
        <v>142</v>
      </c>
      <c r="C128" s="1" t="n">
        <v>48.12</v>
      </c>
      <c r="D128" s="0" t="n">
        <v>127</v>
      </c>
      <c r="E128" s="1" t="n">
        <v>42.64</v>
      </c>
      <c r="F128" s="0" t="n">
        <v>140</v>
      </c>
      <c r="G128" s="1" t="n">
        <v>40.09</v>
      </c>
      <c r="H128" s="0" t="n">
        <v>124</v>
      </c>
      <c r="I128" s="1" t="n">
        <v>64.15</v>
      </c>
      <c r="J128" s="0" t="n">
        <v>81</v>
      </c>
      <c r="K128" s="1" t="n">
        <v>57.58</v>
      </c>
      <c r="L128" s="0" t="n">
        <v>113</v>
      </c>
      <c r="M128" s="1" t="n">
        <v>36.15</v>
      </c>
      <c r="N128" s="0" t="n">
        <v>151</v>
      </c>
      <c r="O128" s="0" t="str">
        <f aca="false">LOOKUP(B128,ISO3,Zone)</f>
        <v>Amériques</v>
      </c>
      <c r="P128" s="0" t="str">
        <f aca="false">LOOKUP(B128,ISO3,Country)</f>
        <v>Guatemala</v>
      </c>
    </row>
    <row r="129" customFormat="false" ht="12.8" hidden="false" customHeight="false" outlineLevel="0" collapsed="false">
      <c r="A129" s="0" t="n">
        <v>2023</v>
      </c>
      <c r="B129" s="0" t="s">
        <v>143</v>
      </c>
      <c r="C129" s="1" t="n">
        <v>47.98</v>
      </c>
      <c r="D129" s="0" t="n">
        <v>128</v>
      </c>
      <c r="E129" s="1" t="n">
        <v>55.38</v>
      </c>
      <c r="F129" s="0" t="n">
        <v>88</v>
      </c>
      <c r="G129" s="1" t="n">
        <v>47.35</v>
      </c>
      <c r="H129" s="0" t="n">
        <v>85</v>
      </c>
      <c r="I129" s="1" t="n">
        <v>66.32</v>
      </c>
      <c r="J129" s="0" t="n">
        <v>75</v>
      </c>
      <c r="K129" s="1" t="n">
        <v>47.16</v>
      </c>
      <c r="L129" s="0" t="n">
        <v>142</v>
      </c>
      <c r="M129" s="1" t="n">
        <v>23.68</v>
      </c>
      <c r="N129" s="0" t="n">
        <v>174</v>
      </c>
      <c r="O129" s="0" t="str">
        <f aca="false">LOOKUP(B129,ISO3,Zone)</f>
        <v>Amériques</v>
      </c>
      <c r="P129" s="0" t="str">
        <f aca="false">LOOKUP(B129,ISO3,Country)</f>
        <v>Mexico</v>
      </c>
    </row>
    <row r="130" customFormat="false" ht="12.8" hidden="false" customHeight="false" outlineLevel="0" collapsed="false">
      <c r="A130" s="0" t="n">
        <v>2023</v>
      </c>
      <c r="B130" s="0" t="s">
        <v>144</v>
      </c>
      <c r="C130" s="1" t="n">
        <v>47.88</v>
      </c>
      <c r="D130" s="0" t="n">
        <v>129</v>
      </c>
      <c r="E130" s="1" t="n">
        <v>38.75</v>
      </c>
      <c r="F130" s="0" t="n">
        <v>155</v>
      </c>
      <c r="G130" s="1" t="n">
        <v>42.4</v>
      </c>
      <c r="H130" s="0" t="n">
        <v>116</v>
      </c>
      <c r="I130" s="1" t="n">
        <v>27.36</v>
      </c>
      <c r="J130" s="0" t="n">
        <v>168</v>
      </c>
      <c r="K130" s="1" t="n">
        <v>51.99</v>
      </c>
      <c r="L130" s="0" t="n">
        <v>132</v>
      </c>
      <c r="M130" s="1" t="n">
        <v>78.89</v>
      </c>
      <c r="N130" s="0" t="n">
        <v>74</v>
      </c>
      <c r="O130" s="0" t="str">
        <f aca="false">LOOKUP(B130,ISO3,Zone)</f>
        <v>Asie-Pacifique</v>
      </c>
      <c r="P130" s="0" t="str">
        <f aca="false">LOOKUP(B130,ISO3,Country)</f>
        <v>Singapore</v>
      </c>
    </row>
    <row r="131" customFormat="false" ht="12.8" hidden="false" customHeight="false" outlineLevel="0" collapsed="false">
      <c r="A131" s="0" t="n">
        <v>2023</v>
      </c>
      <c r="B131" s="0" t="s">
        <v>145</v>
      </c>
      <c r="C131" s="1" t="n">
        <v>47.7</v>
      </c>
      <c r="D131" s="0" t="n">
        <v>130</v>
      </c>
      <c r="E131" s="1" t="n">
        <v>50.25</v>
      </c>
      <c r="F131" s="0" t="n">
        <v>111</v>
      </c>
      <c r="G131" s="1" t="n">
        <v>43.14</v>
      </c>
      <c r="H131" s="0" t="n">
        <v>113</v>
      </c>
      <c r="I131" s="1" t="n">
        <v>62.64</v>
      </c>
      <c r="J131" s="0" t="n">
        <v>89</v>
      </c>
      <c r="K131" s="1" t="n">
        <v>43.64</v>
      </c>
      <c r="L131" s="0" t="n">
        <v>146</v>
      </c>
      <c r="M131" s="1" t="n">
        <v>38.82</v>
      </c>
      <c r="N131" s="0" t="n">
        <v>146</v>
      </c>
      <c r="O131" s="0" t="str">
        <f aca="false">LOOKUP(B131,ISO3,Zone)</f>
        <v>Afrique</v>
      </c>
      <c r="P131" s="0" t="str">
        <f aca="false">LOOKUP(B131,ISO3,Country)</f>
        <v>Ethiopia</v>
      </c>
    </row>
    <row r="132" customFormat="false" ht="12.8" hidden="false" customHeight="false" outlineLevel="0" collapsed="false">
      <c r="A132" s="0" t="n">
        <v>2023</v>
      </c>
      <c r="B132" s="0" t="s">
        <v>146</v>
      </c>
      <c r="C132" s="1" t="n">
        <v>46.58</v>
      </c>
      <c r="D132" s="0" t="n">
        <v>131</v>
      </c>
      <c r="E132" s="1" t="n">
        <v>40</v>
      </c>
      <c r="F132" s="0" t="n">
        <v>149</v>
      </c>
      <c r="G132" s="1" t="n">
        <v>34.8</v>
      </c>
      <c r="H132" s="0" t="n">
        <v>151</v>
      </c>
      <c r="I132" s="1" t="n">
        <v>58.87</v>
      </c>
      <c r="J132" s="0" t="n">
        <v>101</v>
      </c>
      <c r="K132" s="1" t="n">
        <v>58.33</v>
      </c>
      <c r="L132" s="0" t="n">
        <v>110</v>
      </c>
      <c r="M132" s="1" t="n">
        <v>40.91</v>
      </c>
      <c r="N132" s="0" t="n">
        <v>143</v>
      </c>
      <c r="O132" s="0" t="str">
        <f aca="false">LOOKUP(B132,ISO3,Zone)</f>
        <v>Afrique</v>
      </c>
      <c r="P132" s="0" t="str">
        <f aca="false">LOOKUP(B132,ISO3,Country)</f>
        <v>Rwanda</v>
      </c>
    </row>
    <row r="133" customFormat="false" ht="12.8" hidden="false" customHeight="false" outlineLevel="0" collapsed="false">
      <c r="A133" s="0" t="n">
        <v>2023</v>
      </c>
      <c r="B133" s="0" t="s">
        <v>147</v>
      </c>
      <c r="C133" s="1" t="n">
        <v>46.21</v>
      </c>
      <c r="D133" s="0" t="n">
        <v>132</v>
      </c>
      <c r="E133" s="1" t="n">
        <v>43.96</v>
      </c>
      <c r="F133" s="0" t="n">
        <v>135</v>
      </c>
      <c r="G133" s="1" t="n">
        <v>40.2</v>
      </c>
      <c r="H133" s="0" t="n">
        <v>122</v>
      </c>
      <c r="I133" s="1" t="n">
        <v>52.2</v>
      </c>
      <c r="J133" s="0" t="n">
        <v>120</v>
      </c>
      <c r="K133" s="1" t="n">
        <v>57.39</v>
      </c>
      <c r="L133" s="0" t="n">
        <v>114</v>
      </c>
      <c r="M133" s="1" t="n">
        <v>37.3</v>
      </c>
      <c r="N133" s="0" t="n">
        <v>148</v>
      </c>
      <c r="O133" s="0" t="str">
        <f aca="false">LOOKUP(B133,ISO3,Zone)</f>
        <v>Asie-Pacifique</v>
      </c>
      <c r="P133" s="0" t="str">
        <f aca="false">LOOKUP(B133,ISO3,Country)</f>
        <v>Philippines</v>
      </c>
    </row>
    <row r="134" customFormat="false" ht="12.8" hidden="false" customHeight="false" outlineLevel="0" collapsed="false">
      <c r="A134" s="0" t="n">
        <v>2023</v>
      </c>
      <c r="B134" s="0" t="s">
        <v>148</v>
      </c>
      <c r="C134" s="1" t="n">
        <v>46.08</v>
      </c>
      <c r="D134" s="0" t="n">
        <v>133</v>
      </c>
      <c r="E134" s="1" t="n">
        <v>45.75</v>
      </c>
      <c r="F134" s="0" t="n">
        <v>129</v>
      </c>
      <c r="G134" s="1" t="n">
        <v>39.8</v>
      </c>
      <c r="H134" s="0" t="n">
        <v>126</v>
      </c>
      <c r="I134" s="1" t="n">
        <v>54.34</v>
      </c>
      <c r="J134" s="0" t="n">
        <v>118</v>
      </c>
      <c r="K134" s="1" t="n">
        <v>60</v>
      </c>
      <c r="L134" s="0" t="n">
        <v>100</v>
      </c>
      <c r="M134" s="1" t="n">
        <v>30.52</v>
      </c>
      <c r="N134" s="0" t="n">
        <v>164</v>
      </c>
      <c r="O134" s="0" t="str">
        <f aca="false">LOOKUP(B134,ISO3,Zone)</f>
        <v>Afrique</v>
      </c>
      <c r="P134" s="0" t="str">
        <f aca="false">LOOKUP(B134,ISO3,Country)</f>
        <v>Uganda</v>
      </c>
    </row>
    <row r="135" customFormat="false" ht="12.8" hidden="false" customHeight="false" outlineLevel="0" collapsed="false">
      <c r="A135" s="0" t="n">
        <v>2023</v>
      </c>
      <c r="B135" s="0" t="s">
        <v>149</v>
      </c>
      <c r="C135" s="1" t="n">
        <v>45.87</v>
      </c>
      <c r="D135" s="0" t="n">
        <v>134</v>
      </c>
      <c r="E135" s="1" t="n">
        <v>44.06</v>
      </c>
      <c r="F135" s="0" t="n">
        <v>134</v>
      </c>
      <c r="G135" s="1" t="n">
        <v>36.03</v>
      </c>
      <c r="H135" s="0" t="n">
        <v>143</v>
      </c>
      <c r="I135" s="1" t="n">
        <v>44.34</v>
      </c>
      <c r="J135" s="0" t="n">
        <v>139</v>
      </c>
      <c r="K135" s="1" t="n">
        <v>59.37</v>
      </c>
      <c r="L135" s="0" t="n">
        <v>104</v>
      </c>
      <c r="M135" s="1" t="n">
        <v>45.54</v>
      </c>
      <c r="N135" s="0" t="n">
        <v>133</v>
      </c>
      <c r="O135" s="0" t="str">
        <f aca="false">LOOKUP(B135,ISO3,Zone)</f>
        <v>EEAC</v>
      </c>
      <c r="P135" s="0" t="str">
        <f aca="false">LOOKUP(B135,ISO3,Country)</f>
        <v>Kazakhstan</v>
      </c>
    </row>
    <row r="136" customFormat="false" ht="12.8" hidden="false" customHeight="false" outlineLevel="0" collapsed="false">
      <c r="A136" s="0" t="n">
        <v>2023</v>
      </c>
      <c r="B136" s="0" t="s">
        <v>150</v>
      </c>
      <c r="C136" s="1" t="n">
        <v>45.85</v>
      </c>
      <c r="D136" s="0" t="n">
        <v>135</v>
      </c>
      <c r="E136" s="1" t="n">
        <v>40.94</v>
      </c>
      <c r="F136" s="0" t="n">
        <v>146</v>
      </c>
      <c r="G136" s="1" t="n">
        <v>48.53</v>
      </c>
      <c r="H136" s="0" t="n">
        <v>76</v>
      </c>
      <c r="I136" s="1" t="n">
        <v>43.4</v>
      </c>
      <c r="J136" s="0" t="n">
        <v>143</v>
      </c>
      <c r="K136" s="1" t="n">
        <v>42.05</v>
      </c>
      <c r="L136" s="0" t="n">
        <v>148</v>
      </c>
      <c r="M136" s="1" t="n">
        <v>54.32</v>
      </c>
      <c r="N136" s="0" t="n">
        <v>116</v>
      </c>
      <c r="O136" s="0" t="str">
        <f aca="false">LOOKUP(B136,ISO3,Zone)</f>
        <v>Asie-Pacifique</v>
      </c>
      <c r="P136" s="0" t="str">
        <f aca="false">LOOKUP(B136,ISO3,Country)</f>
        <v>Sri Lanka</v>
      </c>
    </row>
    <row r="137" customFormat="false" ht="12.8" hidden="false" customHeight="false" outlineLevel="0" collapsed="false">
      <c r="A137" s="0" t="n">
        <v>2023</v>
      </c>
      <c r="B137" s="0" t="s">
        <v>151</v>
      </c>
      <c r="C137" s="1" t="n">
        <v>45.74</v>
      </c>
      <c r="D137" s="0" t="n">
        <v>136</v>
      </c>
      <c r="E137" s="1" t="n">
        <v>42.14</v>
      </c>
      <c r="F137" s="0" t="n">
        <v>142</v>
      </c>
      <c r="G137" s="1" t="n">
        <v>36.13</v>
      </c>
      <c r="H137" s="0" t="n">
        <v>141</v>
      </c>
      <c r="I137" s="1" t="n">
        <v>46.09</v>
      </c>
      <c r="J137" s="0" t="n">
        <v>136</v>
      </c>
      <c r="K137" s="1" t="n">
        <v>52.6</v>
      </c>
      <c r="L137" s="0" t="n">
        <v>129</v>
      </c>
      <c r="M137" s="1" t="n">
        <v>51.72</v>
      </c>
      <c r="N137" s="0" t="n">
        <v>122</v>
      </c>
      <c r="O137" s="0" t="str">
        <f aca="false">LOOKUP(B137,ISO3,Zone)</f>
        <v>MENA</v>
      </c>
      <c r="P137" s="0" t="str">
        <f aca="false">LOOKUP(B137,ISO3,Country)</f>
        <v>Algeria</v>
      </c>
    </row>
    <row r="138" customFormat="false" ht="12.8" hidden="false" customHeight="false" outlineLevel="0" collapsed="false">
      <c r="A138" s="0" t="n">
        <v>2023</v>
      </c>
      <c r="B138" s="0" t="s">
        <v>152</v>
      </c>
      <c r="C138" s="1" t="n">
        <v>45.73</v>
      </c>
      <c r="D138" s="0" t="n">
        <v>137</v>
      </c>
      <c r="E138" s="1" t="n">
        <v>45.52</v>
      </c>
      <c r="F138" s="0" t="n">
        <v>132</v>
      </c>
      <c r="G138" s="1" t="n">
        <v>38.4</v>
      </c>
      <c r="H138" s="0" t="n">
        <v>132</v>
      </c>
      <c r="I138" s="1" t="n">
        <v>52.2</v>
      </c>
      <c r="J138" s="0" t="n">
        <v>120</v>
      </c>
      <c r="K138" s="1" t="n">
        <v>43.56</v>
      </c>
      <c r="L138" s="0" t="n">
        <v>147</v>
      </c>
      <c r="M138" s="1" t="n">
        <v>48.98</v>
      </c>
      <c r="N138" s="0" t="n">
        <v>127</v>
      </c>
      <c r="O138" s="0" t="str">
        <f aca="false">LOOKUP(B138,ISO3,Zone)</f>
        <v>EEAC</v>
      </c>
      <c r="P138" s="0" t="str">
        <f aca="false">LOOKUP(B138,ISO3,Country)</f>
        <v>Uzbekistan</v>
      </c>
    </row>
    <row r="139" customFormat="false" ht="12.8" hidden="false" customHeight="false" outlineLevel="0" collapsed="false">
      <c r="A139" s="0" t="n">
        <v>2023</v>
      </c>
      <c r="B139" s="0" t="s">
        <v>153</v>
      </c>
      <c r="C139" s="1" t="n">
        <v>45.58</v>
      </c>
      <c r="D139" s="0" t="n">
        <v>138</v>
      </c>
      <c r="E139" s="1" t="n">
        <v>42.5</v>
      </c>
      <c r="F139" s="0" t="n">
        <v>141</v>
      </c>
      <c r="G139" s="1" t="n">
        <v>35.99</v>
      </c>
      <c r="H139" s="0" t="n">
        <v>144</v>
      </c>
      <c r="I139" s="1" t="n">
        <v>44.07</v>
      </c>
      <c r="J139" s="0" t="n">
        <v>141</v>
      </c>
      <c r="K139" s="1" t="n">
        <v>58.77</v>
      </c>
      <c r="L139" s="0" t="n">
        <v>107</v>
      </c>
      <c r="M139" s="1" t="n">
        <v>46.58</v>
      </c>
      <c r="N139" s="0" t="n">
        <v>131</v>
      </c>
      <c r="O139" s="0" t="str">
        <f aca="false">LOOKUP(B139,ISO3,Zone)</f>
        <v>Afrique</v>
      </c>
      <c r="P139" s="0" t="str">
        <f aca="false">LOOKUP(B139,ISO3,Country)</f>
        <v>Cameroon</v>
      </c>
    </row>
    <row r="140" customFormat="false" ht="12.8" hidden="false" customHeight="false" outlineLevel="0" collapsed="false">
      <c r="A140" s="0" t="n">
        <v>2023</v>
      </c>
      <c r="B140" s="0" t="s">
        <v>154</v>
      </c>
      <c r="C140" s="1" t="n">
        <v>45.23</v>
      </c>
      <c r="D140" s="0" t="n">
        <v>139</v>
      </c>
      <c r="E140" s="1" t="n">
        <v>55.63</v>
      </c>
      <c r="F140" s="0" t="n">
        <v>84</v>
      </c>
      <c r="G140" s="1" t="n">
        <v>35.05</v>
      </c>
      <c r="H140" s="0" t="n">
        <v>149</v>
      </c>
      <c r="I140" s="1" t="n">
        <v>64.1</v>
      </c>
      <c r="J140" s="0" t="n">
        <v>83</v>
      </c>
      <c r="K140" s="1" t="n">
        <v>37.37</v>
      </c>
      <c r="L140" s="0" t="n">
        <v>156</v>
      </c>
      <c r="M140" s="1" t="n">
        <v>34.01</v>
      </c>
      <c r="N140" s="0" t="n">
        <v>155</v>
      </c>
      <c r="O140" s="0" t="str">
        <f aca="false">LOOKUP(B140,ISO3,Zone)</f>
        <v>Amériques</v>
      </c>
      <c r="P140" s="0" t="str">
        <f aca="false">LOOKUP(B140,ISO3,Country)</f>
        <v>Colombia</v>
      </c>
    </row>
    <row r="141" customFormat="false" ht="12.8" hidden="false" customHeight="false" outlineLevel="0" collapsed="false">
      <c r="A141" s="0" t="n">
        <v>2023</v>
      </c>
      <c r="B141" s="0" t="s">
        <v>155</v>
      </c>
      <c r="C141" s="1" t="n">
        <v>44.86</v>
      </c>
      <c r="D141" s="0" t="n">
        <v>140</v>
      </c>
      <c r="E141" s="1" t="n">
        <v>40.43</v>
      </c>
      <c r="F141" s="0" t="n">
        <v>148</v>
      </c>
      <c r="G141" s="1" t="n">
        <v>45.89</v>
      </c>
      <c r="H141" s="0" t="n">
        <v>95</v>
      </c>
      <c r="I141" s="1" t="n">
        <v>38.32</v>
      </c>
      <c r="J141" s="0" t="n">
        <v>150</v>
      </c>
      <c r="K141" s="1" t="n">
        <v>56.51</v>
      </c>
      <c r="L141" s="0" t="n">
        <v>118</v>
      </c>
      <c r="M141" s="1" t="n">
        <v>43.15</v>
      </c>
      <c r="N141" s="0" t="n">
        <v>135</v>
      </c>
      <c r="O141" s="0" t="str">
        <f aca="false">LOOKUP(B141,ISO3,Zone)</f>
        <v>Asie-Pacifique</v>
      </c>
      <c r="P141" s="0" t="str">
        <f aca="false">LOOKUP(B141,ISO3,Country)</f>
        <v>Hong Kong</v>
      </c>
    </row>
    <row r="142" customFormat="false" ht="12.8" hidden="false" customHeight="false" outlineLevel="0" collapsed="false">
      <c r="A142" s="0" t="n">
        <v>2023</v>
      </c>
      <c r="B142" s="0" t="s">
        <v>156</v>
      </c>
      <c r="C142" s="1" t="n">
        <v>44.24</v>
      </c>
      <c r="D142" s="0" t="n">
        <v>141</v>
      </c>
      <c r="E142" s="1" t="n">
        <v>53.44</v>
      </c>
      <c r="F142" s="0" t="n">
        <v>98</v>
      </c>
      <c r="G142" s="1" t="n">
        <v>44.49</v>
      </c>
      <c r="H142" s="0" t="n">
        <v>108</v>
      </c>
      <c r="I142" s="1" t="n">
        <v>43.63</v>
      </c>
      <c r="J142" s="0" t="n">
        <v>142</v>
      </c>
      <c r="K142" s="1" t="n">
        <v>51.14</v>
      </c>
      <c r="L142" s="0" t="n">
        <v>133</v>
      </c>
      <c r="M142" s="1" t="n">
        <v>28.5</v>
      </c>
      <c r="N142" s="0" t="n">
        <v>169</v>
      </c>
      <c r="O142" s="0" t="str">
        <f aca="false">LOOKUP(B142,ISO3,Zone)</f>
        <v>Afrique</v>
      </c>
      <c r="P142" s="0" t="str">
        <f aca="false">LOOKUP(B142,ISO3,Country)</f>
        <v>Somalia</v>
      </c>
    </row>
    <row r="143" customFormat="false" ht="12.8" hidden="false" customHeight="false" outlineLevel="0" collapsed="false">
      <c r="A143" s="0" t="n">
        <v>2023</v>
      </c>
      <c r="B143" s="0" t="s">
        <v>157</v>
      </c>
      <c r="C143" s="1" t="n">
        <v>44.2</v>
      </c>
      <c r="D143" s="0" t="n">
        <v>142</v>
      </c>
      <c r="E143" s="1" t="n">
        <v>49.84</v>
      </c>
      <c r="F143" s="0" t="n">
        <v>113</v>
      </c>
      <c r="G143" s="1" t="n">
        <v>34.8</v>
      </c>
      <c r="H143" s="0" t="n">
        <v>151</v>
      </c>
      <c r="I143" s="1" t="n">
        <v>30.66</v>
      </c>
      <c r="J143" s="0" t="n">
        <v>162</v>
      </c>
      <c r="K143" s="1" t="n">
        <v>29.88</v>
      </c>
      <c r="L143" s="0" t="n">
        <v>170</v>
      </c>
      <c r="M143" s="1" t="n">
        <v>75.83</v>
      </c>
      <c r="N143" s="0" t="n">
        <v>82</v>
      </c>
      <c r="O143" s="0" t="str">
        <f aca="false">LOOKUP(B143,ISO3,Zone)</f>
        <v>Asie-Pacifique</v>
      </c>
      <c r="P143" s="0" t="str">
        <f aca="false">LOOKUP(B143,ISO3,Country)</f>
        <v>Brunei</v>
      </c>
    </row>
    <row r="144" customFormat="false" ht="12.8" hidden="false" customHeight="false" outlineLevel="0" collapsed="false">
      <c r="A144" s="0" t="n">
        <v>2023</v>
      </c>
      <c r="B144" s="0" t="s">
        <v>158</v>
      </c>
      <c r="C144" s="1" t="n">
        <v>44.02</v>
      </c>
      <c r="D144" s="0" t="n">
        <v>143</v>
      </c>
      <c r="E144" s="1" t="n">
        <v>42.97</v>
      </c>
      <c r="F144" s="0" t="n">
        <v>138</v>
      </c>
      <c r="G144" s="1" t="n">
        <v>33.33</v>
      </c>
      <c r="H144" s="0" t="n">
        <v>157</v>
      </c>
      <c r="I144" s="1" t="n">
        <v>31.6</v>
      </c>
      <c r="J144" s="0" t="n">
        <v>159</v>
      </c>
      <c r="K144" s="1" t="n">
        <v>53.41</v>
      </c>
      <c r="L144" s="0" t="n">
        <v>128</v>
      </c>
      <c r="M144" s="1" t="n">
        <v>58.78</v>
      </c>
      <c r="N144" s="0" t="n">
        <v>107</v>
      </c>
      <c r="O144" s="0" t="str">
        <f aca="false">LOOKUP(B144,ISO3,Zone)</f>
        <v>Afrique</v>
      </c>
      <c r="P144" s="0" t="str">
        <f aca="false">LOOKUP(B144,ISO3,Country)</f>
        <v>Tanzania</v>
      </c>
    </row>
    <row r="145" customFormat="false" ht="12.8" hidden="false" customHeight="false" outlineLevel="0" collapsed="false">
      <c r="A145" s="0" t="n">
        <v>2023</v>
      </c>
      <c r="B145" s="0" t="s">
        <v>159</v>
      </c>
      <c r="C145" s="1" t="n">
        <v>43.69</v>
      </c>
      <c r="D145" s="0" t="n">
        <v>144</v>
      </c>
      <c r="E145" s="1" t="n">
        <v>39.92</v>
      </c>
      <c r="F145" s="0" t="n">
        <v>151</v>
      </c>
      <c r="G145" s="1" t="n">
        <v>30.62</v>
      </c>
      <c r="H145" s="0" t="n">
        <v>164</v>
      </c>
      <c r="I145" s="1" t="n">
        <v>48.97</v>
      </c>
      <c r="J145" s="0" t="n">
        <v>129</v>
      </c>
      <c r="K145" s="1" t="n">
        <v>56.87</v>
      </c>
      <c r="L145" s="0" t="n">
        <v>117</v>
      </c>
      <c r="M145" s="1" t="n">
        <v>42.07</v>
      </c>
      <c r="N145" s="0" t="n">
        <v>139</v>
      </c>
      <c r="O145" s="0" t="str">
        <f aca="false">LOOKUP(B145,ISO3,Zone)</f>
        <v>MENA</v>
      </c>
      <c r="P145" s="0" t="str">
        <f aca="false">LOOKUP(B145,ISO3,Country)</f>
        <v>Morocco / Western Sahara </v>
      </c>
    </row>
    <row r="146" customFormat="false" ht="12.8" hidden="false" customHeight="false" outlineLevel="0" collapsed="false">
      <c r="A146" s="0" t="n">
        <v>2023</v>
      </c>
      <c r="B146" s="0" t="s">
        <v>160</v>
      </c>
      <c r="C146" s="1" t="n">
        <v>42.99</v>
      </c>
      <c r="D146" s="0" t="n">
        <v>145</v>
      </c>
      <c r="E146" s="1" t="n">
        <v>45.63</v>
      </c>
      <c r="F146" s="0" t="n">
        <v>130</v>
      </c>
      <c r="G146" s="1" t="n">
        <v>45.1</v>
      </c>
      <c r="H146" s="0" t="n">
        <v>100</v>
      </c>
      <c r="I146" s="1" t="n">
        <v>36.79</v>
      </c>
      <c r="J146" s="0" t="n">
        <v>153</v>
      </c>
      <c r="K146" s="1" t="n">
        <v>30.68</v>
      </c>
      <c r="L146" s="0" t="n">
        <v>165</v>
      </c>
      <c r="M146" s="1" t="n">
        <v>56.77</v>
      </c>
      <c r="N146" s="0" t="n">
        <v>110</v>
      </c>
      <c r="O146" s="0" t="str">
        <f aca="false">LOOKUP(B146,ISO3,Zone)</f>
        <v>MENA</v>
      </c>
      <c r="P146" s="0" t="str">
        <f aca="false">LOOKUP(B146,ISO3,Country)</f>
        <v>United Arab Emirates</v>
      </c>
    </row>
    <row r="147" customFormat="false" ht="12.8" hidden="false" customHeight="false" outlineLevel="0" collapsed="false">
      <c r="A147" s="0" t="n">
        <v>2023</v>
      </c>
      <c r="B147" s="0" t="s">
        <v>161</v>
      </c>
      <c r="C147" s="1" t="n">
        <v>42.79</v>
      </c>
      <c r="D147" s="0" t="n">
        <v>146</v>
      </c>
      <c r="E147" s="1" t="n">
        <v>47.71</v>
      </c>
      <c r="F147" s="0" t="n">
        <v>125</v>
      </c>
      <c r="G147" s="1" t="n">
        <v>34.64</v>
      </c>
      <c r="H147" s="0" t="n">
        <v>153</v>
      </c>
      <c r="I147" s="1" t="n">
        <v>37.74</v>
      </c>
      <c r="J147" s="0" t="n">
        <v>152</v>
      </c>
      <c r="K147" s="1" t="n">
        <v>32.2</v>
      </c>
      <c r="L147" s="0" t="n">
        <v>164</v>
      </c>
      <c r="M147" s="1" t="n">
        <v>61.68</v>
      </c>
      <c r="N147" s="0" t="n">
        <v>101</v>
      </c>
      <c r="O147" s="0" t="str">
        <f aca="false">LOOKUP(B147,ISO3,Zone)</f>
        <v>MENA</v>
      </c>
      <c r="P147" s="0" t="str">
        <f aca="false">LOOKUP(B147,ISO3,Country)</f>
        <v>Jordan</v>
      </c>
    </row>
    <row r="148" customFormat="false" ht="12.8" hidden="false" customHeight="false" outlineLevel="0" collapsed="false">
      <c r="A148" s="0" t="n">
        <v>2023</v>
      </c>
      <c r="B148" s="0" t="s">
        <v>162</v>
      </c>
      <c r="C148" s="1" t="n">
        <v>42.02</v>
      </c>
      <c r="D148" s="0" t="n">
        <v>147</v>
      </c>
      <c r="E148" s="1" t="n">
        <v>38.5</v>
      </c>
      <c r="F148" s="0" t="n">
        <v>156</v>
      </c>
      <c r="G148" s="1" t="n">
        <v>27.84</v>
      </c>
      <c r="H148" s="0" t="n">
        <v>171</v>
      </c>
      <c r="I148" s="1" t="n">
        <v>46.42</v>
      </c>
      <c r="J148" s="0" t="n">
        <v>135</v>
      </c>
      <c r="K148" s="1" t="n">
        <v>57.27</v>
      </c>
      <c r="L148" s="0" t="n">
        <v>115</v>
      </c>
      <c r="M148" s="1" t="n">
        <v>40.05</v>
      </c>
      <c r="N148" s="0" t="n">
        <v>144</v>
      </c>
      <c r="O148" s="0" t="str">
        <f aca="false">LOOKUP(B148,ISO3,Zone)</f>
        <v>Asie-Pacifique</v>
      </c>
      <c r="P148" s="0" t="str">
        <f aca="false">LOOKUP(B148,ISO3,Country)</f>
        <v>Cambodia</v>
      </c>
    </row>
    <row r="149" customFormat="false" ht="12.8" hidden="false" customHeight="false" outlineLevel="0" collapsed="false">
      <c r="A149" s="0" t="n">
        <v>2023</v>
      </c>
      <c r="B149" s="0" t="s">
        <v>163</v>
      </c>
      <c r="C149" s="1" t="n">
        <v>40.83</v>
      </c>
      <c r="D149" s="0" t="n">
        <v>148</v>
      </c>
      <c r="E149" s="1" t="n">
        <v>42.08</v>
      </c>
      <c r="F149" s="0" t="n">
        <v>143</v>
      </c>
      <c r="G149" s="1" t="n">
        <v>28.43</v>
      </c>
      <c r="H149" s="0" t="n">
        <v>169</v>
      </c>
      <c r="I149" s="1" t="n">
        <v>31.45</v>
      </c>
      <c r="J149" s="0" t="n">
        <v>160</v>
      </c>
      <c r="K149" s="1" t="n">
        <v>40.15</v>
      </c>
      <c r="L149" s="0" t="n">
        <v>149</v>
      </c>
      <c r="M149" s="1" t="n">
        <v>62.05</v>
      </c>
      <c r="N149" s="0" t="n">
        <v>99</v>
      </c>
      <c r="O149" s="0" t="str">
        <f aca="false">LOOKUP(B149,ISO3,Zone)</f>
        <v>Afrique</v>
      </c>
      <c r="P149" s="0" t="str">
        <f aca="false">LOOKUP(B149,ISO3,Country)</f>
        <v>Sudan</v>
      </c>
    </row>
    <row r="150" customFormat="false" ht="12.8" hidden="false" customHeight="false" outlineLevel="0" collapsed="false">
      <c r="A150" s="0" t="n">
        <v>2023</v>
      </c>
      <c r="B150" s="0" t="s">
        <v>164</v>
      </c>
      <c r="C150" s="1" t="n">
        <v>40.22</v>
      </c>
      <c r="D150" s="0" t="n">
        <v>149</v>
      </c>
      <c r="E150" s="1" t="n">
        <v>49</v>
      </c>
      <c r="F150" s="0" t="n">
        <v>118</v>
      </c>
      <c r="G150" s="1" t="n">
        <v>34.31</v>
      </c>
      <c r="H150" s="0" t="n">
        <v>154</v>
      </c>
      <c r="I150" s="1" t="n">
        <v>30.19</v>
      </c>
      <c r="J150" s="0" t="n">
        <v>163</v>
      </c>
      <c r="K150" s="1" t="n">
        <v>45.23</v>
      </c>
      <c r="L150" s="0" t="n">
        <v>144</v>
      </c>
      <c r="M150" s="1" t="n">
        <v>42.36</v>
      </c>
      <c r="N150" s="0" t="n">
        <v>138</v>
      </c>
      <c r="O150" s="0" t="str">
        <f aca="false">LOOKUP(B150,ISO3,Zone)</f>
        <v>MENA</v>
      </c>
      <c r="P150" s="0" t="str">
        <f aca="false">LOOKUP(B150,ISO3,Country)</f>
        <v>Libya</v>
      </c>
    </row>
    <row r="151" customFormat="false" ht="12.8" hidden="false" customHeight="false" outlineLevel="0" collapsed="false">
      <c r="A151" s="0" t="n">
        <v>2023</v>
      </c>
      <c r="B151" s="0" t="s">
        <v>165</v>
      </c>
      <c r="C151" s="1" t="n">
        <v>39.95</v>
      </c>
      <c r="D151" s="0" t="n">
        <v>150</v>
      </c>
      <c r="E151" s="1" t="n">
        <v>42.71</v>
      </c>
      <c r="F151" s="0" t="n">
        <v>139</v>
      </c>
      <c r="G151" s="1" t="n">
        <v>37.25</v>
      </c>
      <c r="H151" s="0" t="n">
        <v>136</v>
      </c>
      <c r="I151" s="1" t="n">
        <v>48.11</v>
      </c>
      <c r="J151" s="0" t="n">
        <v>130</v>
      </c>
      <c r="K151" s="1" t="n">
        <v>48.11</v>
      </c>
      <c r="L151" s="0" t="n">
        <v>140</v>
      </c>
      <c r="M151" s="1" t="n">
        <v>23.57</v>
      </c>
      <c r="N151" s="0" t="n">
        <v>176</v>
      </c>
      <c r="O151" s="0" t="str">
        <f aca="false">LOOKUP(B151,ISO3,Zone)</f>
        <v>Asie-Pacifique</v>
      </c>
      <c r="P151" s="0" t="str">
        <f aca="false">LOOKUP(B151,ISO3,Country)</f>
        <v>Pakistan</v>
      </c>
    </row>
    <row r="152" customFormat="false" ht="12.8" hidden="false" customHeight="false" outlineLevel="0" collapsed="false">
      <c r="A152" s="0" t="n">
        <v>2023</v>
      </c>
      <c r="B152" s="0" t="s">
        <v>166</v>
      </c>
      <c r="C152" s="1" t="n">
        <v>39.93</v>
      </c>
      <c r="D152" s="0" t="n">
        <v>151</v>
      </c>
      <c r="E152" s="1" t="n">
        <v>35.45</v>
      </c>
      <c r="F152" s="0" t="n">
        <v>165</v>
      </c>
      <c r="G152" s="1" t="n">
        <v>25.91</v>
      </c>
      <c r="H152" s="0" t="n">
        <v>173</v>
      </c>
      <c r="I152" s="1" t="n">
        <v>38.95</v>
      </c>
      <c r="J152" s="0" t="n">
        <v>149</v>
      </c>
      <c r="K152" s="1" t="n">
        <v>50</v>
      </c>
      <c r="L152" s="0" t="n">
        <v>135</v>
      </c>
      <c r="M152" s="1" t="n">
        <v>49.35</v>
      </c>
      <c r="N152" s="0" t="n">
        <v>126</v>
      </c>
      <c r="O152" s="0" t="str">
        <f aca="false">LOOKUP(B152,ISO3,Zone)</f>
        <v>EEAC</v>
      </c>
      <c r="P152" s="0" t="str">
        <f aca="false">LOOKUP(B152,ISO3,Country)</f>
        <v>Azerbaijan</v>
      </c>
    </row>
    <row r="153" customFormat="false" ht="12.8" hidden="false" customHeight="false" outlineLevel="0" collapsed="false">
      <c r="A153" s="0" t="n">
        <v>2023</v>
      </c>
      <c r="B153" s="0" t="s">
        <v>167</v>
      </c>
      <c r="C153" s="1" t="n">
        <v>39.75</v>
      </c>
      <c r="D153" s="0" t="n">
        <v>152</v>
      </c>
      <c r="E153" s="1" t="n">
        <v>48.96</v>
      </c>
      <c r="F153" s="0" t="n">
        <v>120</v>
      </c>
      <c r="G153" s="1" t="n">
        <v>44.93</v>
      </c>
      <c r="H153" s="0" t="n">
        <v>103</v>
      </c>
      <c r="I153" s="1" t="n">
        <v>42.77</v>
      </c>
      <c r="J153" s="0" t="n">
        <v>145</v>
      </c>
      <c r="K153" s="1" t="n">
        <v>30.68</v>
      </c>
      <c r="L153" s="0" t="n">
        <v>165</v>
      </c>
      <c r="M153" s="1" t="n">
        <v>31.41</v>
      </c>
      <c r="N153" s="0" t="n">
        <v>161</v>
      </c>
      <c r="O153" s="0" t="str">
        <f aca="false">LOOKUP(B153,ISO3,Zone)</f>
        <v>Asie-Pacifique</v>
      </c>
      <c r="P153" s="0" t="str">
        <f aca="false">LOOKUP(B153,ISO3,Country)</f>
        <v>Afghanistan</v>
      </c>
    </row>
    <row r="154" customFormat="false" ht="12.8" hidden="false" customHeight="false" outlineLevel="0" collapsed="false">
      <c r="A154" s="0" t="n">
        <v>2023</v>
      </c>
      <c r="B154" s="0" t="s">
        <v>168</v>
      </c>
      <c r="C154" s="1" t="n">
        <v>39.06</v>
      </c>
      <c r="D154" s="0" t="n">
        <v>153</v>
      </c>
      <c r="E154" s="1" t="n">
        <v>34.17</v>
      </c>
      <c r="F154" s="0" t="n">
        <v>167</v>
      </c>
      <c r="G154" s="1" t="n">
        <v>37.09</v>
      </c>
      <c r="H154" s="0" t="n">
        <v>137</v>
      </c>
      <c r="I154" s="1" t="n">
        <v>51.57</v>
      </c>
      <c r="J154" s="0" t="n">
        <v>123</v>
      </c>
      <c r="K154" s="1" t="n">
        <v>36.17</v>
      </c>
      <c r="L154" s="0" t="n">
        <v>160</v>
      </c>
      <c r="M154" s="1" t="n">
        <v>36.3</v>
      </c>
      <c r="N154" s="0" t="n">
        <v>149</v>
      </c>
      <c r="O154" s="0" t="str">
        <f aca="false">LOOKUP(B154,ISO3,Zone)</f>
        <v>EEAC</v>
      </c>
      <c r="P154" s="0" t="str">
        <f aca="false">LOOKUP(B154,ISO3,Country)</f>
        <v>Tajikistan</v>
      </c>
    </row>
    <row r="155" customFormat="false" ht="12.8" hidden="false" customHeight="false" outlineLevel="0" collapsed="false">
      <c r="A155" s="0" t="n">
        <v>2023</v>
      </c>
      <c r="B155" s="0" t="s">
        <v>169</v>
      </c>
      <c r="C155" s="1" t="n">
        <v>38.84</v>
      </c>
      <c r="D155" s="0" t="n">
        <v>154</v>
      </c>
      <c r="E155" s="1" t="n">
        <v>41.25</v>
      </c>
      <c r="F155" s="0" t="n">
        <v>145</v>
      </c>
      <c r="G155" s="1" t="n">
        <v>24.51</v>
      </c>
      <c r="H155" s="0" t="n">
        <v>177</v>
      </c>
      <c r="I155" s="1" t="n">
        <v>30.19</v>
      </c>
      <c r="J155" s="0" t="n">
        <v>163</v>
      </c>
      <c r="K155" s="1" t="n">
        <v>20.45</v>
      </c>
      <c r="L155" s="0" t="n">
        <v>176</v>
      </c>
      <c r="M155" s="1" t="n">
        <v>77.78</v>
      </c>
      <c r="N155" s="0" t="n">
        <v>78</v>
      </c>
      <c r="O155" s="0" t="str">
        <f aca="false">LOOKUP(B155,ISO3,Zone)</f>
        <v>MENA</v>
      </c>
      <c r="P155" s="0" t="str">
        <f aca="false">LOOKUP(B155,ISO3,Country)</f>
        <v>Kuwait</v>
      </c>
    </row>
    <row r="156" customFormat="false" ht="12.8" hidden="false" customHeight="false" outlineLevel="0" collapsed="false">
      <c r="A156" s="0" t="n">
        <v>2023</v>
      </c>
      <c r="B156" s="0" t="s">
        <v>170</v>
      </c>
      <c r="C156" s="1" t="n">
        <v>37.87</v>
      </c>
      <c r="D156" s="0" t="n">
        <v>155</v>
      </c>
      <c r="E156" s="1" t="n">
        <v>36.25</v>
      </c>
      <c r="F156" s="0" t="n">
        <v>161</v>
      </c>
      <c r="G156" s="1" t="n">
        <v>33.82</v>
      </c>
      <c r="H156" s="0" t="n">
        <v>156</v>
      </c>
      <c r="I156" s="1" t="n">
        <v>15.09</v>
      </c>
      <c r="J156" s="0" t="n">
        <v>179</v>
      </c>
      <c r="K156" s="1" t="n">
        <v>38.07</v>
      </c>
      <c r="L156" s="0" t="n">
        <v>155</v>
      </c>
      <c r="M156" s="1" t="n">
        <v>66.11</v>
      </c>
      <c r="N156" s="0" t="n">
        <v>97</v>
      </c>
      <c r="O156" s="0" t="str">
        <f aca="false">LOOKUP(B156,ISO3,Zone)</f>
        <v>MENA</v>
      </c>
      <c r="P156" s="0" t="str">
        <f aca="false">LOOKUP(B156,ISO3,Country)</f>
        <v>Oman</v>
      </c>
    </row>
    <row r="157" customFormat="false" ht="12.8" hidden="false" customHeight="false" outlineLevel="0" collapsed="false">
      <c r="A157" s="0" t="n">
        <v>2023</v>
      </c>
      <c r="B157" s="0" t="s">
        <v>171</v>
      </c>
      <c r="C157" s="1" t="n">
        <v>37.86</v>
      </c>
      <c r="D157" s="0" t="n">
        <v>156</v>
      </c>
      <c r="E157" s="1" t="n">
        <v>40.47</v>
      </c>
      <c r="F157" s="0" t="n">
        <v>147</v>
      </c>
      <c r="G157" s="1" t="n">
        <v>40.2</v>
      </c>
      <c r="H157" s="0" t="n">
        <v>122</v>
      </c>
      <c r="I157" s="1" t="n">
        <v>44.34</v>
      </c>
      <c r="J157" s="0" t="n">
        <v>139</v>
      </c>
      <c r="K157" s="1" t="n">
        <v>36.36</v>
      </c>
      <c r="L157" s="0" t="n">
        <v>158</v>
      </c>
      <c r="M157" s="1" t="n">
        <v>27.95</v>
      </c>
      <c r="N157" s="0" t="n">
        <v>170</v>
      </c>
      <c r="O157" s="0" t="str">
        <f aca="false">LOOKUP(B157,ISO3,Zone)</f>
        <v>MENA</v>
      </c>
      <c r="P157" s="0" t="str">
        <f aca="false">LOOKUP(B157,ISO3,Country)</f>
        <v>Palestine</v>
      </c>
    </row>
    <row r="158" customFormat="false" ht="12.8" hidden="false" customHeight="false" outlineLevel="0" collapsed="false">
      <c r="A158" s="0" t="n">
        <v>2023</v>
      </c>
      <c r="B158" s="0" t="s">
        <v>172</v>
      </c>
      <c r="C158" s="1" t="n">
        <v>37.17</v>
      </c>
      <c r="D158" s="0" t="n">
        <v>157</v>
      </c>
      <c r="E158" s="1" t="n">
        <v>32.34</v>
      </c>
      <c r="F158" s="0" t="n">
        <v>174</v>
      </c>
      <c r="G158" s="1" t="n">
        <v>47.67</v>
      </c>
      <c r="H158" s="0" t="n">
        <v>82</v>
      </c>
      <c r="I158" s="1" t="n">
        <v>28.07</v>
      </c>
      <c r="J158" s="0" t="n">
        <v>167</v>
      </c>
      <c r="K158" s="1" t="n">
        <v>48.3</v>
      </c>
      <c r="L158" s="0" t="n">
        <v>139</v>
      </c>
      <c r="M158" s="1" t="n">
        <v>29.45</v>
      </c>
      <c r="N158" s="0" t="n">
        <v>168</v>
      </c>
      <c r="O158" s="0" t="str">
        <f aca="false">LOOKUP(B158,ISO3,Zone)</f>
        <v>EEAC</v>
      </c>
      <c r="P158" s="0" t="str">
        <f aca="false">LOOKUP(B158,ISO3,Country)</f>
        <v>Belarus</v>
      </c>
    </row>
    <row r="159" customFormat="false" ht="12.8" hidden="false" customHeight="false" outlineLevel="0" collapsed="false">
      <c r="A159" s="0" t="n">
        <v>2023</v>
      </c>
      <c r="B159" s="0" t="s">
        <v>173</v>
      </c>
      <c r="C159" s="1" t="n">
        <v>37.09</v>
      </c>
      <c r="D159" s="0" t="n">
        <v>158</v>
      </c>
      <c r="E159" s="1" t="n">
        <v>35.81</v>
      </c>
      <c r="F159" s="0" t="n">
        <v>163</v>
      </c>
      <c r="G159" s="1" t="n">
        <v>45.49</v>
      </c>
      <c r="H159" s="0" t="n">
        <v>98</v>
      </c>
      <c r="I159" s="1" t="n">
        <v>28.21</v>
      </c>
      <c r="J159" s="0" t="n">
        <v>166</v>
      </c>
      <c r="K159" s="1" t="n">
        <v>44.32</v>
      </c>
      <c r="L159" s="0" t="n">
        <v>145</v>
      </c>
      <c r="M159" s="1" t="n">
        <v>31.65</v>
      </c>
      <c r="N159" s="0" t="n">
        <v>160</v>
      </c>
      <c r="O159" s="0" t="str">
        <f aca="false">LOOKUP(B159,ISO3,Zone)</f>
        <v>Amériques</v>
      </c>
      <c r="P159" s="0" t="str">
        <f aca="false">LOOKUP(B159,ISO3,Country)</f>
        <v>Nicaragua</v>
      </c>
    </row>
    <row r="160" customFormat="false" ht="12.8" hidden="false" customHeight="false" outlineLevel="0" collapsed="false">
      <c r="A160" s="0" t="n">
        <v>2023</v>
      </c>
      <c r="B160" s="0" t="s">
        <v>174</v>
      </c>
      <c r="C160" s="1" t="n">
        <v>36.99</v>
      </c>
      <c r="D160" s="0" t="n">
        <v>159</v>
      </c>
      <c r="E160" s="1" t="n">
        <v>34.89</v>
      </c>
      <c r="F160" s="0" t="n">
        <v>166</v>
      </c>
      <c r="G160" s="1" t="n">
        <v>35.74</v>
      </c>
      <c r="H160" s="0" t="n">
        <v>145</v>
      </c>
      <c r="I160" s="1" t="n">
        <v>34.82</v>
      </c>
      <c r="J160" s="0" t="n">
        <v>155</v>
      </c>
      <c r="K160" s="1" t="n">
        <v>38.53</v>
      </c>
      <c r="L160" s="0" t="n">
        <v>153</v>
      </c>
      <c r="M160" s="1" t="n">
        <v>40.96</v>
      </c>
      <c r="N160" s="0" t="n">
        <v>142</v>
      </c>
      <c r="O160" s="0" t="str">
        <f aca="false">LOOKUP(B160,ISO3,Zone)</f>
        <v>Amériques</v>
      </c>
      <c r="P160" s="0" t="str">
        <f aca="false">LOOKUP(B160,ISO3,Country)</f>
        <v>Venezuela</v>
      </c>
    </row>
    <row r="161" customFormat="false" ht="12.8" hidden="false" customHeight="false" outlineLevel="0" collapsed="false">
      <c r="A161" s="0" t="n">
        <v>2023</v>
      </c>
      <c r="B161" s="0" t="s">
        <v>175</v>
      </c>
      <c r="C161" s="1" t="n">
        <v>36.66</v>
      </c>
      <c r="D161" s="0" t="n">
        <v>160</v>
      </c>
      <c r="E161" s="1" t="n">
        <v>36.04</v>
      </c>
      <c r="F161" s="0" t="n">
        <v>162</v>
      </c>
      <c r="G161" s="1" t="n">
        <v>33.33</v>
      </c>
      <c r="H161" s="0" t="n">
        <v>157</v>
      </c>
      <c r="I161" s="1" t="n">
        <v>25.47</v>
      </c>
      <c r="J161" s="0" t="n">
        <v>169</v>
      </c>
      <c r="K161" s="1" t="n">
        <v>38.26</v>
      </c>
      <c r="L161" s="0" t="n">
        <v>154</v>
      </c>
      <c r="M161" s="1" t="n">
        <v>50.19</v>
      </c>
      <c r="N161" s="0" t="n">
        <v>125</v>
      </c>
      <c r="O161" s="0" t="str">
        <f aca="false">LOOKUP(B161,ISO3,Zone)</f>
        <v>Asie-Pacifique</v>
      </c>
      <c r="P161" s="0" t="str">
        <f aca="false">LOOKUP(B161,ISO3,Country)</f>
        <v>Laos</v>
      </c>
    </row>
    <row r="162" customFormat="false" ht="12.8" hidden="false" customHeight="false" outlineLevel="0" collapsed="false">
      <c r="A162" s="0" t="n">
        <v>2023</v>
      </c>
      <c r="B162" s="0" t="s">
        <v>176</v>
      </c>
      <c r="C162" s="1" t="n">
        <v>36.62</v>
      </c>
      <c r="D162" s="0" t="n">
        <v>161</v>
      </c>
      <c r="E162" s="1" t="n">
        <v>33.65</v>
      </c>
      <c r="F162" s="0" t="n">
        <v>169</v>
      </c>
      <c r="G162" s="1" t="n">
        <v>34.15</v>
      </c>
      <c r="H162" s="0" t="n">
        <v>155</v>
      </c>
      <c r="I162" s="1" t="n">
        <v>42.92</v>
      </c>
      <c r="J162" s="0" t="n">
        <v>144</v>
      </c>
      <c r="K162" s="1" t="n">
        <v>45.27</v>
      </c>
      <c r="L162" s="0" t="n">
        <v>143</v>
      </c>
      <c r="M162" s="1" t="n">
        <v>27.12</v>
      </c>
      <c r="N162" s="0" t="n">
        <v>172</v>
      </c>
      <c r="O162" s="0" t="str">
        <f aca="false">LOOKUP(B162,ISO3,Zone)</f>
        <v>Asie-Pacifique</v>
      </c>
      <c r="P162" s="0" t="str">
        <f aca="false">LOOKUP(B162,ISO3,Country)</f>
        <v>India</v>
      </c>
    </row>
    <row r="163" customFormat="false" ht="12.8" hidden="false" customHeight="false" outlineLevel="0" collapsed="false">
      <c r="A163" s="0" t="n">
        <v>2023</v>
      </c>
      <c r="B163" s="0" t="s">
        <v>177</v>
      </c>
      <c r="C163" s="1" t="n">
        <v>35.87</v>
      </c>
      <c r="D163" s="0" t="n">
        <v>162</v>
      </c>
      <c r="E163" s="1" t="n">
        <v>39.25</v>
      </c>
      <c r="F163" s="0" t="n">
        <v>152</v>
      </c>
      <c r="G163" s="1" t="n">
        <v>25.49</v>
      </c>
      <c r="H163" s="0" t="n">
        <v>174</v>
      </c>
      <c r="I163" s="1" t="n">
        <v>34.53</v>
      </c>
      <c r="J163" s="0" t="n">
        <v>157</v>
      </c>
      <c r="K163" s="1" t="n">
        <v>28.18</v>
      </c>
      <c r="L163" s="0" t="n">
        <v>172</v>
      </c>
      <c r="M163" s="1" t="n">
        <v>51.9</v>
      </c>
      <c r="N163" s="0" t="n">
        <v>121</v>
      </c>
      <c r="O163" s="0" t="str">
        <f aca="false">LOOKUP(B163,ISO3,Zone)</f>
        <v>Afrique</v>
      </c>
      <c r="P163" s="0" t="str">
        <f aca="false">LOOKUP(B163,ISO3,Country)</f>
        <v>Djibouti</v>
      </c>
    </row>
    <row r="164" customFormat="false" ht="12.8" hidden="false" customHeight="false" outlineLevel="0" collapsed="false">
      <c r="A164" s="0" t="n">
        <v>2023</v>
      </c>
      <c r="B164" s="0" t="s">
        <v>178</v>
      </c>
      <c r="C164" s="1" t="n">
        <v>35.31</v>
      </c>
      <c r="D164" s="0" t="n">
        <v>163</v>
      </c>
      <c r="E164" s="1" t="n">
        <v>39.06</v>
      </c>
      <c r="F164" s="0" t="n">
        <v>154</v>
      </c>
      <c r="G164" s="1" t="n">
        <v>36.11</v>
      </c>
      <c r="H164" s="0" t="n">
        <v>142</v>
      </c>
      <c r="I164" s="1" t="n">
        <v>35.22</v>
      </c>
      <c r="J164" s="0" t="n">
        <v>154</v>
      </c>
      <c r="K164" s="1" t="n">
        <v>36.55</v>
      </c>
      <c r="L164" s="0" t="n">
        <v>157</v>
      </c>
      <c r="M164" s="1" t="n">
        <v>29.6</v>
      </c>
      <c r="N164" s="0" t="n">
        <v>167</v>
      </c>
      <c r="O164" s="0" t="str">
        <f aca="false">LOOKUP(B164,ISO3,Zone)</f>
        <v>Asie-Pacifique</v>
      </c>
      <c r="P164" s="0" t="str">
        <f aca="false">LOOKUP(B164,ISO3,Country)</f>
        <v>Bangladesh</v>
      </c>
    </row>
    <row r="165" customFormat="false" ht="12.8" hidden="false" customHeight="false" outlineLevel="0" collapsed="false">
      <c r="A165" s="0" t="n">
        <v>2023</v>
      </c>
      <c r="B165" s="0" t="s">
        <v>179</v>
      </c>
      <c r="C165" s="1" t="n">
        <v>34.77</v>
      </c>
      <c r="D165" s="0" t="n">
        <v>164</v>
      </c>
      <c r="E165" s="1" t="n">
        <v>32.43</v>
      </c>
      <c r="F165" s="0" t="n">
        <v>173</v>
      </c>
      <c r="G165" s="1" t="n">
        <v>36.17</v>
      </c>
      <c r="H165" s="0" t="n">
        <v>140</v>
      </c>
      <c r="I165" s="1" t="n">
        <v>34.51</v>
      </c>
      <c r="J165" s="0" t="n">
        <v>158</v>
      </c>
      <c r="K165" s="1" t="n">
        <v>38.94</v>
      </c>
      <c r="L165" s="0" t="n">
        <v>152</v>
      </c>
      <c r="M165" s="1" t="n">
        <v>31.82</v>
      </c>
      <c r="N165" s="0" t="n">
        <v>159</v>
      </c>
      <c r="O165" s="0" t="str">
        <f aca="false">LOOKUP(B165,ISO3,Zone)</f>
        <v>EEAC</v>
      </c>
      <c r="P165" s="0" t="str">
        <f aca="false">LOOKUP(B165,ISO3,Country)</f>
        <v>Russia</v>
      </c>
    </row>
    <row r="166" customFormat="false" ht="12.8" hidden="false" customHeight="false" outlineLevel="0" collapsed="false">
      <c r="A166" s="0" t="n">
        <v>2023</v>
      </c>
      <c r="B166" s="0" t="s">
        <v>180</v>
      </c>
      <c r="C166" s="1" t="n">
        <v>33.97</v>
      </c>
      <c r="D166" s="0" t="n">
        <v>165</v>
      </c>
      <c r="E166" s="1" t="n">
        <v>36.56</v>
      </c>
      <c r="F166" s="0" t="n">
        <v>160</v>
      </c>
      <c r="G166" s="1" t="n">
        <v>29.41</v>
      </c>
      <c r="H166" s="0" t="n">
        <v>168</v>
      </c>
      <c r="I166" s="1" t="n">
        <v>41.16</v>
      </c>
      <c r="J166" s="0" t="n">
        <v>146</v>
      </c>
      <c r="K166" s="1" t="n">
        <v>30.11</v>
      </c>
      <c r="L166" s="0" t="n">
        <v>167</v>
      </c>
      <c r="M166" s="1" t="n">
        <v>32.58</v>
      </c>
      <c r="N166" s="0" t="n">
        <v>157</v>
      </c>
      <c r="O166" s="0" t="str">
        <f aca="false">LOOKUP(B166,ISO3,Zone)</f>
        <v>EEAC</v>
      </c>
      <c r="P166" s="0" t="str">
        <f aca="false">LOOKUP(B166,ISO3,Country)</f>
        <v>Türkiye</v>
      </c>
    </row>
    <row r="167" customFormat="false" ht="12.8" hidden="false" customHeight="false" outlineLevel="0" collapsed="false">
      <c r="A167" s="0" t="n">
        <v>2023</v>
      </c>
      <c r="B167" s="0" t="s">
        <v>181</v>
      </c>
      <c r="C167" s="1" t="n">
        <v>33.37</v>
      </c>
      <c r="D167" s="0" t="n">
        <v>166</v>
      </c>
      <c r="E167" s="1" t="n">
        <v>29.63</v>
      </c>
      <c r="F167" s="0" t="n">
        <v>176</v>
      </c>
      <c r="G167" s="1" t="n">
        <v>31.96</v>
      </c>
      <c r="H167" s="0" t="n">
        <v>162</v>
      </c>
      <c r="I167" s="1" t="n">
        <v>34.72</v>
      </c>
      <c r="J167" s="0" t="n">
        <v>156</v>
      </c>
      <c r="K167" s="1" t="n">
        <v>39.55</v>
      </c>
      <c r="L167" s="0" t="n">
        <v>151</v>
      </c>
      <c r="M167" s="1" t="n">
        <v>31.02</v>
      </c>
      <c r="N167" s="0" t="n">
        <v>162</v>
      </c>
      <c r="O167" s="0" t="str">
        <f aca="false">LOOKUP(B167,ISO3,Zone)</f>
        <v>MENA</v>
      </c>
      <c r="P167" s="0" t="str">
        <f aca="false">LOOKUP(B167,ISO3,Country)</f>
        <v>Egypt</v>
      </c>
    </row>
    <row r="168" customFormat="false" ht="12.8" hidden="false" customHeight="false" outlineLevel="0" collapsed="false">
      <c r="A168" s="0" t="n">
        <v>2023</v>
      </c>
      <c r="B168" s="0" t="s">
        <v>182</v>
      </c>
      <c r="C168" s="1" t="n">
        <v>32.94</v>
      </c>
      <c r="D168" s="0" t="n">
        <v>167</v>
      </c>
      <c r="E168" s="1" t="n">
        <v>39.25</v>
      </c>
      <c r="F168" s="0" t="n">
        <v>152</v>
      </c>
      <c r="G168" s="1" t="n">
        <v>28.04</v>
      </c>
      <c r="H168" s="0" t="n">
        <v>170</v>
      </c>
      <c r="I168" s="1" t="n">
        <v>31.13</v>
      </c>
      <c r="J168" s="0" t="n">
        <v>161</v>
      </c>
      <c r="K168" s="1" t="n">
        <v>36.36</v>
      </c>
      <c r="L168" s="0" t="n">
        <v>158</v>
      </c>
      <c r="M168" s="1" t="n">
        <v>29.9</v>
      </c>
      <c r="N168" s="0" t="n">
        <v>165</v>
      </c>
      <c r="O168" s="0" t="str">
        <f aca="false">LOOKUP(B168,ISO3,Zone)</f>
        <v>MENA</v>
      </c>
      <c r="P168" s="0" t="str">
        <f aca="false">LOOKUP(B168,ISO3,Country)</f>
        <v>Iraq</v>
      </c>
    </row>
    <row r="169" customFormat="false" ht="12.8" hidden="false" customHeight="false" outlineLevel="0" collapsed="false">
      <c r="A169" s="0" t="n">
        <v>2023</v>
      </c>
      <c r="B169" s="0" t="s">
        <v>183</v>
      </c>
      <c r="C169" s="1" t="n">
        <v>32.78</v>
      </c>
      <c r="D169" s="0" t="n">
        <v>168</v>
      </c>
      <c r="E169" s="1" t="n">
        <v>37.5</v>
      </c>
      <c r="F169" s="0" t="n">
        <v>158</v>
      </c>
      <c r="G169" s="1" t="n">
        <v>30.39</v>
      </c>
      <c r="H169" s="0" t="n">
        <v>166</v>
      </c>
      <c r="I169" s="1" t="n">
        <v>40.57</v>
      </c>
      <c r="J169" s="0" t="n">
        <v>147</v>
      </c>
      <c r="K169" s="1" t="n">
        <v>34.09</v>
      </c>
      <c r="L169" s="0" t="n">
        <v>161</v>
      </c>
      <c r="M169" s="1" t="n">
        <v>21.37</v>
      </c>
      <c r="N169" s="0" t="n">
        <v>178</v>
      </c>
      <c r="O169" s="0" t="str">
        <f aca="false">LOOKUP(B169,ISO3,Zone)</f>
        <v>MENA</v>
      </c>
      <c r="P169" s="0" t="str">
        <f aca="false">LOOKUP(B169,ISO3,Country)</f>
        <v>Yemen</v>
      </c>
    </row>
    <row r="170" customFormat="false" ht="12.8" hidden="false" customHeight="false" outlineLevel="0" collapsed="false">
      <c r="A170" s="0" t="n">
        <v>2023</v>
      </c>
      <c r="B170" s="0" t="s">
        <v>184</v>
      </c>
      <c r="C170" s="1" t="n">
        <v>32.65</v>
      </c>
      <c r="D170" s="0" t="n">
        <v>169</v>
      </c>
      <c r="E170" s="1" t="n">
        <v>40</v>
      </c>
      <c r="F170" s="0" t="n">
        <v>149</v>
      </c>
      <c r="G170" s="1" t="n">
        <v>33.33</v>
      </c>
      <c r="H170" s="0" t="n">
        <v>157</v>
      </c>
      <c r="I170" s="1" t="n">
        <v>39.94</v>
      </c>
      <c r="J170" s="0" t="n">
        <v>148</v>
      </c>
      <c r="K170" s="1" t="n">
        <v>22.37</v>
      </c>
      <c r="L170" s="0" t="n">
        <v>175</v>
      </c>
      <c r="M170" s="1" t="n">
        <v>27.61</v>
      </c>
      <c r="N170" s="0" t="n">
        <v>171</v>
      </c>
      <c r="O170" s="0" t="str">
        <f aca="false">LOOKUP(B170,ISO3,Zone)</f>
        <v>Amériques</v>
      </c>
      <c r="P170" s="0" t="str">
        <f aca="false">LOOKUP(B170,ISO3,Country)</f>
        <v>Honduras</v>
      </c>
    </row>
    <row r="171" customFormat="false" ht="12.8" hidden="false" customHeight="false" outlineLevel="0" collapsed="false">
      <c r="A171" s="0" t="n">
        <v>2023</v>
      </c>
      <c r="B171" s="0" t="s">
        <v>185</v>
      </c>
      <c r="C171" s="1" t="n">
        <v>32.43</v>
      </c>
      <c r="D171" s="0" t="n">
        <v>170</v>
      </c>
      <c r="E171" s="1" t="n">
        <v>37.19</v>
      </c>
      <c r="F171" s="0" t="n">
        <v>159</v>
      </c>
      <c r="G171" s="1" t="n">
        <v>33.33</v>
      </c>
      <c r="H171" s="0" t="n">
        <v>157</v>
      </c>
      <c r="I171" s="1" t="n">
        <v>21.7</v>
      </c>
      <c r="J171" s="0" t="n">
        <v>174</v>
      </c>
      <c r="K171" s="1" t="n">
        <v>30.11</v>
      </c>
      <c r="L171" s="0" t="n">
        <v>167</v>
      </c>
      <c r="M171" s="1" t="n">
        <v>39.8</v>
      </c>
      <c r="N171" s="0" t="n">
        <v>145</v>
      </c>
      <c r="O171" s="0" t="str">
        <f aca="false">LOOKUP(B171,ISO3,Zone)</f>
        <v>MENA</v>
      </c>
      <c r="P171" s="0" t="str">
        <f aca="false">LOOKUP(B171,ISO3,Country)</f>
        <v>Saudi Arabia</v>
      </c>
    </row>
    <row r="172" customFormat="false" ht="12.8" hidden="false" customHeight="false" outlineLevel="0" collapsed="false">
      <c r="A172" s="0" t="n">
        <v>2023</v>
      </c>
      <c r="B172" s="0" t="s">
        <v>186</v>
      </c>
      <c r="C172" s="1" t="n">
        <v>30.59</v>
      </c>
      <c r="D172" s="0" t="n">
        <v>171</v>
      </c>
      <c r="E172" s="1" t="n">
        <v>30.63</v>
      </c>
      <c r="F172" s="0" t="n">
        <v>175</v>
      </c>
      <c r="G172" s="1" t="n">
        <v>25.25</v>
      </c>
      <c r="H172" s="0" t="n">
        <v>176</v>
      </c>
      <c r="I172" s="1" t="n">
        <v>21.93</v>
      </c>
      <c r="J172" s="0" t="n">
        <v>173</v>
      </c>
      <c r="K172" s="1" t="n">
        <v>33.52</v>
      </c>
      <c r="L172" s="0" t="n">
        <v>162</v>
      </c>
      <c r="M172" s="1" t="n">
        <v>41.64</v>
      </c>
      <c r="N172" s="0" t="n">
        <v>141</v>
      </c>
      <c r="O172" s="0" t="str">
        <f aca="false">LOOKUP(B172,ISO3,Zone)</f>
        <v>MENA</v>
      </c>
      <c r="P172" s="0" t="str">
        <f aca="false">LOOKUP(B172,ISO3,Country)</f>
        <v>Bahrain</v>
      </c>
    </row>
    <row r="173" customFormat="false" ht="12.8" hidden="false" customHeight="false" outlineLevel="0" collapsed="false">
      <c r="A173" s="0" t="n">
        <v>2023</v>
      </c>
      <c r="B173" s="0" t="s">
        <v>187</v>
      </c>
      <c r="C173" s="1" t="n">
        <v>29</v>
      </c>
      <c r="D173" s="0" t="n">
        <v>172</v>
      </c>
      <c r="E173" s="1" t="n">
        <v>32.85</v>
      </c>
      <c r="F173" s="0" t="n">
        <v>172</v>
      </c>
      <c r="G173" s="1" t="n">
        <v>35.73</v>
      </c>
      <c r="H173" s="0" t="n">
        <v>146</v>
      </c>
      <c r="I173" s="1" t="n">
        <v>14.36</v>
      </c>
      <c r="J173" s="0" t="n">
        <v>180</v>
      </c>
      <c r="K173" s="1" t="n">
        <v>29.94</v>
      </c>
      <c r="L173" s="0" t="n">
        <v>169</v>
      </c>
      <c r="M173" s="1" t="n">
        <v>32.14</v>
      </c>
      <c r="N173" s="0" t="n">
        <v>158</v>
      </c>
      <c r="O173" s="0" t="str">
        <f aca="false">LOOKUP(B173,ISO3,Zone)</f>
        <v>Amériques</v>
      </c>
      <c r="P173" s="0" t="str">
        <f aca="false">LOOKUP(B173,ISO3,Country)</f>
        <v>Cuba</v>
      </c>
    </row>
    <row r="174" customFormat="false" ht="12.8" hidden="false" customHeight="false" outlineLevel="0" collapsed="false">
      <c r="A174" s="0" t="n">
        <v>2023</v>
      </c>
      <c r="B174" s="0" t="s">
        <v>188</v>
      </c>
      <c r="C174" s="1" t="n">
        <v>28.26</v>
      </c>
      <c r="D174" s="0" t="n">
        <v>173</v>
      </c>
      <c r="E174" s="1" t="n">
        <v>35.75</v>
      </c>
      <c r="F174" s="0" t="n">
        <v>164</v>
      </c>
      <c r="G174" s="1" t="n">
        <v>40.98</v>
      </c>
      <c r="H174" s="0" t="n">
        <v>120</v>
      </c>
      <c r="I174" s="1" t="n">
        <v>20.19</v>
      </c>
      <c r="J174" s="0" t="n">
        <v>175</v>
      </c>
      <c r="K174" s="1" t="n">
        <v>24.77</v>
      </c>
      <c r="L174" s="0" t="n">
        <v>174</v>
      </c>
      <c r="M174" s="1" t="n">
        <v>19.6</v>
      </c>
      <c r="N174" s="0" t="n">
        <v>180</v>
      </c>
      <c r="O174" s="0" t="str">
        <f aca="false">LOOKUP(B174,ISO3,Zone)</f>
        <v>Asie-Pacifique</v>
      </c>
      <c r="P174" s="0" t="str">
        <f aca="false">LOOKUP(B174,ISO3,Country)</f>
        <v>Myanmar</v>
      </c>
    </row>
    <row r="175" customFormat="false" ht="12.8" hidden="false" customHeight="false" outlineLevel="0" collapsed="false">
      <c r="A175" s="0" t="n">
        <v>2023</v>
      </c>
      <c r="B175" s="0" t="s">
        <v>189</v>
      </c>
      <c r="C175" s="1" t="n">
        <v>27.86</v>
      </c>
      <c r="D175" s="0" t="n">
        <v>174</v>
      </c>
      <c r="E175" s="1" t="n">
        <v>33.13</v>
      </c>
      <c r="F175" s="0" t="n">
        <v>171</v>
      </c>
      <c r="G175" s="1" t="n">
        <v>26.96</v>
      </c>
      <c r="H175" s="0" t="n">
        <v>172</v>
      </c>
      <c r="I175" s="1" t="n">
        <v>23.43</v>
      </c>
      <c r="J175" s="0" t="n">
        <v>171</v>
      </c>
      <c r="K175" s="1" t="n">
        <v>26.16</v>
      </c>
      <c r="L175" s="0" t="n">
        <v>173</v>
      </c>
      <c r="M175" s="1" t="n">
        <v>29.61</v>
      </c>
      <c r="N175" s="0" t="n">
        <v>166</v>
      </c>
      <c r="O175" s="0" t="str">
        <f aca="false">LOOKUP(B175,ISO3,Zone)</f>
        <v>Afrique</v>
      </c>
      <c r="P175" s="0" t="str">
        <f aca="false">LOOKUP(B175,ISO3,Country)</f>
        <v>Eritrea</v>
      </c>
    </row>
    <row r="176" customFormat="false" ht="12.8" hidden="false" customHeight="false" outlineLevel="0" collapsed="false">
      <c r="A176" s="0" t="n">
        <v>2023</v>
      </c>
      <c r="B176" s="0" t="s">
        <v>190</v>
      </c>
      <c r="C176" s="1" t="n">
        <v>27.22</v>
      </c>
      <c r="D176" s="0" t="n">
        <v>175</v>
      </c>
      <c r="E176" s="1" t="n">
        <v>33.65</v>
      </c>
      <c r="F176" s="0" t="n">
        <v>169</v>
      </c>
      <c r="G176" s="1" t="n">
        <v>25.49</v>
      </c>
      <c r="H176" s="0" t="n">
        <v>174</v>
      </c>
      <c r="I176" s="1" t="n">
        <v>24.34</v>
      </c>
      <c r="J176" s="0" t="n">
        <v>170</v>
      </c>
      <c r="K176" s="1" t="n">
        <v>29.55</v>
      </c>
      <c r="L176" s="0" t="n">
        <v>171</v>
      </c>
      <c r="M176" s="1" t="n">
        <v>23.07</v>
      </c>
      <c r="N176" s="0" t="n">
        <v>177</v>
      </c>
      <c r="O176" s="0" t="str">
        <f aca="false">LOOKUP(B176,ISO3,Zone)</f>
        <v>MENA</v>
      </c>
      <c r="P176" s="0" t="str">
        <f aca="false">LOOKUP(B176,ISO3,Country)</f>
        <v>Syria</v>
      </c>
    </row>
    <row r="177" customFormat="false" ht="12.8" hidden="false" customHeight="false" outlineLevel="0" collapsed="false">
      <c r="A177" s="0" t="n">
        <v>2023</v>
      </c>
      <c r="B177" s="0" t="s">
        <v>191</v>
      </c>
      <c r="C177" s="1" t="n">
        <v>25.82</v>
      </c>
      <c r="D177" s="0" t="n">
        <v>176</v>
      </c>
      <c r="E177" s="1" t="n">
        <v>23.25</v>
      </c>
      <c r="F177" s="0" t="n">
        <v>180</v>
      </c>
      <c r="G177" s="1" t="n">
        <v>20.39</v>
      </c>
      <c r="H177" s="0" t="n">
        <v>179</v>
      </c>
      <c r="I177" s="1" t="n">
        <v>29.62</v>
      </c>
      <c r="J177" s="0" t="n">
        <v>165</v>
      </c>
      <c r="K177" s="1" t="n">
        <v>9.32</v>
      </c>
      <c r="L177" s="0" t="n">
        <v>179</v>
      </c>
      <c r="M177" s="1" t="n">
        <v>46.53</v>
      </c>
      <c r="N177" s="0" t="n">
        <v>132</v>
      </c>
      <c r="O177" s="0" t="str">
        <f aca="false">LOOKUP(B177,ISO3,Zone)</f>
        <v>EEAC</v>
      </c>
      <c r="P177" s="0" t="str">
        <f aca="false">LOOKUP(B177,ISO3,Country)</f>
        <v>Turkmenistan</v>
      </c>
    </row>
    <row r="178" customFormat="false" ht="12.8" hidden="false" customHeight="false" outlineLevel="0" collapsed="false">
      <c r="A178" s="0" t="n">
        <v>2023</v>
      </c>
      <c r="B178" s="0" t="s">
        <v>192</v>
      </c>
      <c r="C178" s="1" t="n">
        <v>24.81</v>
      </c>
      <c r="D178" s="0" t="n">
        <v>177</v>
      </c>
      <c r="E178" s="1" t="n">
        <v>33.67</v>
      </c>
      <c r="F178" s="0" t="n">
        <v>168</v>
      </c>
      <c r="G178" s="1" t="n">
        <v>30.51</v>
      </c>
      <c r="H178" s="0" t="n">
        <v>165</v>
      </c>
      <c r="I178" s="1" t="n">
        <v>20.17</v>
      </c>
      <c r="J178" s="0" t="n">
        <v>176</v>
      </c>
      <c r="K178" s="1" t="n">
        <v>16.06</v>
      </c>
      <c r="L178" s="0" t="n">
        <v>178</v>
      </c>
      <c r="M178" s="1" t="n">
        <v>23.62</v>
      </c>
      <c r="N178" s="0" t="n">
        <v>175</v>
      </c>
      <c r="O178" s="0" t="str">
        <f aca="false">LOOKUP(B178,ISO3,Zone)</f>
        <v>MENA</v>
      </c>
      <c r="P178" s="0" t="str">
        <f aca="false">LOOKUP(B178,ISO3,Country)</f>
        <v>Iran</v>
      </c>
    </row>
    <row r="179" customFormat="false" ht="12.8" hidden="false" customHeight="false" outlineLevel="0" collapsed="false">
      <c r="A179" s="0" t="n">
        <v>2023</v>
      </c>
      <c r="B179" s="0" t="s">
        <v>193</v>
      </c>
      <c r="C179" s="1" t="n">
        <v>24.58</v>
      </c>
      <c r="D179" s="0" t="n">
        <v>178</v>
      </c>
      <c r="E179" s="1" t="n">
        <v>23.75</v>
      </c>
      <c r="F179" s="0" t="n">
        <v>179</v>
      </c>
      <c r="G179" s="1" t="n">
        <v>17.16</v>
      </c>
      <c r="H179" s="0" t="n">
        <v>180</v>
      </c>
      <c r="I179" s="1" t="n">
        <v>18.4</v>
      </c>
      <c r="J179" s="0" t="n">
        <v>177</v>
      </c>
      <c r="K179" s="1" t="n">
        <v>32.95</v>
      </c>
      <c r="L179" s="0" t="n">
        <v>163</v>
      </c>
      <c r="M179" s="1" t="n">
        <v>30.66</v>
      </c>
      <c r="N179" s="0" t="n">
        <v>163</v>
      </c>
      <c r="O179" s="0" t="str">
        <f aca="false">LOOKUP(B179,ISO3,Zone)</f>
        <v>Asie-Pacifique</v>
      </c>
      <c r="P179" s="0" t="str">
        <f aca="false">LOOKUP(B179,ISO3,Country)</f>
        <v>Vietnam</v>
      </c>
    </row>
    <row r="180" customFormat="false" ht="12.8" hidden="false" customHeight="false" outlineLevel="0" collapsed="false">
      <c r="A180" s="0" t="n">
        <v>2023</v>
      </c>
      <c r="B180" s="0" t="s">
        <v>194</v>
      </c>
      <c r="C180" s="1" t="n">
        <v>22.97</v>
      </c>
      <c r="D180" s="0" t="n">
        <v>179</v>
      </c>
      <c r="E180" s="1" t="n">
        <v>26.06</v>
      </c>
      <c r="F180" s="0" t="n">
        <v>178</v>
      </c>
      <c r="G180" s="1" t="n">
        <v>29.51</v>
      </c>
      <c r="H180" s="0" t="n">
        <v>167</v>
      </c>
      <c r="I180" s="1" t="n">
        <v>17.36</v>
      </c>
      <c r="J180" s="0" t="n">
        <v>178</v>
      </c>
      <c r="K180" s="1" t="n">
        <v>17.07</v>
      </c>
      <c r="L180" s="0" t="n">
        <v>177</v>
      </c>
      <c r="M180" s="1" t="n">
        <v>24.87</v>
      </c>
      <c r="N180" s="0" t="n">
        <v>173</v>
      </c>
      <c r="O180" s="0" t="str">
        <f aca="false">LOOKUP(B180,ISO3,Zone)</f>
        <v>Asie-Pacifique</v>
      </c>
      <c r="P180" s="0" t="str">
        <f aca="false">LOOKUP(B180,ISO3,Country)</f>
        <v>China</v>
      </c>
    </row>
    <row r="181" customFormat="false" ht="12.8" hidden="false" customHeight="false" outlineLevel="0" collapsed="false">
      <c r="A181" s="0" t="n">
        <v>2023</v>
      </c>
      <c r="B181" s="0" t="s">
        <v>195</v>
      </c>
      <c r="C181" s="1" t="n">
        <v>21.72</v>
      </c>
      <c r="D181" s="0" t="n">
        <v>180</v>
      </c>
      <c r="E181" s="1" t="n">
        <v>26.56</v>
      </c>
      <c r="F181" s="0" t="n">
        <v>177</v>
      </c>
      <c r="G181" s="1" t="n">
        <v>21.57</v>
      </c>
      <c r="H181" s="0" t="n">
        <v>178</v>
      </c>
      <c r="I181" s="1" t="n">
        <v>22.64</v>
      </c>
      <c r="J181" s="0" t="n">
        <v>172</v>
      </c>
      <c r="K181" s="1" t="n">
        <v>4.6</v>
      </c>
      <c r="L181" s="0" t="n">
        <v>180</v>
      </c>
      <c r="M181" s="1" t="n">
        <v>33.25</v>
      </c>
      <c r="N181" s="0" t="n">
        <v>156</v>
      </c>
      <c r="O181" s="0" t="str">
        <f aca="false">LOOKUP(B181,ISO3,Zone)</f>
        <v>Asie-Pacifique</v>
      </c>
      <c r="P181" s="0" t="str">
        <f aca="false">LOOKUP(B181,ISO3,Country)</f>
        <v>North Korea</v>
      </c>
    </row>
    <row r="182" customFormat="false" ht="12.8" hidden="false" customHeight="false" outlineLevel="0" collapsed="false">
      <c r="A182" s="0" t="n">
        <v>2022</v>
      </c>
      <c r="B182" s="0" t="s">
        <v>167</v>
      </c>
      <c r="C182" s="1" t="n">
        <v>38.27</v>
      </c>
      <c r="D182" s="0" t="n">
        <v>156</v>
      </c>
      <c r="E182" s="0" t="n">
        <v>44.65</v>
      </c>
      <c r="F182" s="0" t="n">
        <v>132</v>
      </c>
      <c r="G182" s="0" t="n">
        <v>43.88</v>
      </c>
      <c r="H182" s="0" t="n">
        <v>82</v>
      </c>
      <c r="I182" s="0" t="n">
        <v>42.54</v>
      </c>
      <c r="J182" s="0" t="n">
        <v>152</v>
      </c>
      <c r="K182" s="0" t="n">
        <v>43.33</v>
      </c>
      <c r="L182" s="0" t="n">
        <v>161</v>
      </c>
      <c r="M182" s="0" t="n">
        <v>16.96</v>
      </c>
      <c r="N182" s="0" t="n">
        <v>171</v>
      </c>
      <c r="O182" s="0" t="str">
        <f aca="false">LOOKUP(B182,ISO3,Zone)</f>
        <v>Asie-Pacifique</v>
      </c>
      <c r="P182" s="0" t="str">
        <f aca="false">LOOKUP(B182,ISO3,Country)</f>
        <v>Afghanistan</v>
      </c>
    </row>
    <row r="183" customFormat="false" ht="12.8" hidden="false" customHeight="false" outlineLevel="0" collapsed="false">
      <c r="A183" s="0" t="n">
        <v>2022</v>
      </c>
      <c r="B183" s="0" t="s">
        <v>140</v>
      </c>
      <c r="C183" s="1" t="n">
        <v>57.17</v>
      </c>
      <c r="D183" s="0" t="n">
        <v>99</v>
      </c>
      <c r="E183" s="0" t="n">
        <v>52.83</v>
      </c>
      <c r="F183" s="0" t="n">
        <v>100</v>
      </c>
      <c r="G183" s="0" t="n">
        <v>35.03</v>
      </c>
      <c r="H183" s="0" t="n">
        <v>127</v>
      </c>
      <c r="I183" s="0" t="n">
        <v>61.11</v>
      </c>
      <c r="J183" s="0" t="n">
        <v>106</v>
      </c>
      <c r="K183" s="0" t="n">
        <v>73</v>
      </c>
      <c r="L183" s="0" t="n">
        <v>75</v>
      </c>
      <c r="M183" s="0" t="n">
        <v>63.87</v>
      </c>
      <c r="N183" s="0" t="n">
        <v>97</v>
      </c>
      <c r="O183" s="0" t="str">
        <f aca="false">LOOKUP(B183,ISO3,Zone)</f>
        <v>Afrique</v>
      </c>
      <c r="P183" s="0" t="str">
        <f aca="false">LOOKUP(B183,ISO3,Country)</f>
        <v>Angola</v>
      </c>
    </row>
    <row r="184" customFormat="false" ht="12.8" hidden="false" customHeight="false" outlineLevel="0" collapsed="false">
      <c r="A184" s="0" t="n">
        <v>2022</v>
      </c>
      <c r="B184" s="0" t="s">
        <v>111</v>
      </c>
      <c r="C184" s="1" t="n">
        <v>56.41</v>
      </c>
      <c r="D184" s="0" t="n">
        <v>103</v>
      </c>
      <c r="E184" s="0" t="n">
        <v>50.55</v>
      </c>
      <c r="F184" s="0" t="n">
        <v>113</v>
      </c>
      <c r="G184" s="0" t="n">
        <v>29.39</v>
      </c>
      <c r="H184" s="0" t="n">
        <v>154</v>
      </c>
      <c r="I184" s="0" t="n">
        <v>68.77</v>
      </c>
      <c r="J184" s="0" t="n">
        <v>75</v>
      </c>
      <c r="K184" s="0" t="n">
        <v>66.6</v>
      </c>
      <c r="L184" s="0" t="n">
        <v>98</v>
      </c>
      <c r="M184" s="0" t="n">
        <v>66.75</v>
      </c>
      <c r="N184" s="0" t="n">
        <v>90</v>
      </c>
      <c r="O184" s="0" t="str">
        <f aca="false">LOOKUP(B184,ISO3,Zone)</f>
        <v>UE Balkans</v>
      </c>
      <c r="P184" s="0" t="str">
        <f aca="false">LOOKUP(B184,ISO3,Country)</f>
        <v>Albania</v>
      </c>
    </row>
    <row r="185" customFormat="false" ht="12.8" hidden="false" customHeight="false" outlineLevel="0" collapsed="false">
      <c r="A185" s="0" t="n">
        <v>2022</v>
      </c>
      <c r="B185" s="0" t="s">
        <v>52</v>
      </c>
      <c r="C185" s="1" t="n">
        <v>68.79</v>
      </c>
      <c r="D185" s="0" t="n">
        <v>53</v>
      </c>
      <c r="E185" s="0" t="n">
        <v>68.12</v>
      </c>
      <c r="F185" s="0" t="n">
        <v>50</v>
      </c>
      <c r="G185" s="0" t="n">
        <v>50.41</v>
      </c>
      <c r="H185" s="0" t="n">
        <v>54</v>
      </c>
      <c r="I185" s="0" t="n">
        <v>69.12</v>
      </c>
      <c r="J185" s="0" t="n">
        <v>71</v>
      </c>
      <c r="K185" s="0" t="n">
        <v>68.8</v>
      </c>
      <c r="L185" s="0" t="n">
        <v>91</v>
      </c>
      <c r="M185" s="0" t="n">
        <v>87.48</v>
      </c>
      <c r="N185" s="0" t="n">
        <v>22</v>
      </c>
      <c r="O185" s="0" t="str">
        <f aca="false">LOOKUP(B185,ISO3,Zone)</f>
        <v>UE Balkans</v>
      </c>
      <c r="P185" s="0" t="str">
        <f aca="false">LOOKUP(B185,ISO3,Country)</f>
        <v>Andorra</v>
      </c>
    </row>
    <row r="186" customFormat="false" ht="12.8" hidden="false" customHeight="false" outlineLevel="0" collapsed="false">
      <c r="A186" s="0" t="n">
        <v>2022</v>
      </c>
      <c r="B186" s="0" t="s">
        <v>160</v>
      </c>
      <c r="C186" s="1" t="n">
        <v>44.46</v>
      </c>
      <c r="D186" s="0" t="n">
        <v>138</v>
      </c>
      <c r="E186" s="0" t="n">
        <v>45.45</v>
      </c>
      <c r="F186" s="0" t="n">
        <v>126</v>
      </c>
      <c r="G186" s="0" t="n">
        <v>36.73</v>
      </c>
      <c r="H186" s="0" t="n">
        <v>118</v>
      </c>
      <c r="I186" s="0" t="n">
        <v>32.02</v>
      </c>
      <c r="J186" s="0" t="n">
        <v>165</v>
      </c>
      <c r="K186" s="0" t="n">
        <v>50.5</v>
      </c>
      <c r="L186" s="0" t="n">
        <v>144</v>
      </c>
      <c r="M186" s="0" t="n">
        <v>57.59</v>
      </c>
      <c r="N186" s="0" t="n">
        <v>111</v>
      </c>
      <c r="O186" s="0" t="str">
        <f aca="false">LOOKUP(B186,ISO3,Zone)</f>
        <v>MENA</v>
      </c>
      <c r="P186" s="0" t="str">
        <f aca="false">LOOKUP(B186,ISO3,Country)</f>
        <v>United Arab Emirates</v>
      </c>
    </row>
    <row r="187" customFormat="false" ht="12.8" hidden="false" customHeight="false" outlineLevel="0" collapsed="false">
      <c r="A187" s="0" t="n">
        <v>2022</v>
      </c>
      <c r="B187" s="0" t="s">
        <v>55</v>
      </c>
      <c r="C187" s="1" t="n">
        <v>77.28</v>
      </c>
      <c r="D187" s="0" t="n">
        <v>29</v>
      </c>
      <c r="E187" s="0" t="n">
        <v>76.36</v>
      </c>
      <c r="F187" s="0" t="n">
        <v>28</v>
      </c>
      <c r="G187" s="0" t="n">
        <v>51.53</v>
      </c>
      <c r="H187" s="0" t="n">
        <v>50</v>
      </c>
      <c r="I187" s="0" t="n">
        <v>90.68</v>
      </c>
      <c r="J187" s="0" t="n">
        <v>2</v>
      </c>
      <c r="K187" s="0" t="n">
        <v>85.75</v>
      </c>
      <c r="L187" s="0" t="n">
        <v>29</v>
      </c>
      <c r="M187" s="0" t="n">
        <v>82.06</v>
      </c>
      <c r="N187" s="0" t="n">
        <v>39</v>
      </c>
      <c r="O187" s="0" t="str">
        <f aca="false">LOOKUP(B187,ISO3,Zone)</f>
        <v>Amériques</v>
      </c>
      <c r="P187" s="0" t="str">
        <f aca="false">LOOKUP(B187,ISO3,Country)</f>
        <v>Argentina</v>
      </c>
    </row>
    <row r="188" customFormat="false" ht="12.8" hidden="false" customHeight="false" outlineLevel="0" collapsed="false">
      <c r="A188" s="0" t="n">
        <v>2022</v>
      </c>
      <c r="B188" s="0" t="s">
        <v>64</v>
      </c>
      <c r="C188" s="1" t="n">
        <v>68.97</v>
      </c>
      <c r="D188" s="0" t="n">
        <v>51</v>
      </c>
      <c r="E188" s="0" t="n">
        <v>66.26</v>
      </c>
      <c r="F188" s="0" t="n">
        <v>55</v>
      </c>
      <c r="G188" s="0" t="n">
        <v>44.44</v>
      </c>
      <c r="H188" s="0" t="n">
        <v>81</v>
      </c>
      <c r="I188" s="0" t="n">
        <v>77.88</v>
      </c>
      <c r="J188" s="0" t="n">
        <v>45</v>
      </c>
      <c r="K188" s="0" t="n">
        <v>76.33</v>
      </c>
      <c r="L188" s="0" t="n">
        <v>63</v>
      </c>
      <c r="M188" s="0" t="n">
        <v>79.91</v>
      </c>
      <c r="N188" s="0" t="n">
        <v>47</v>
      </c>
      <c r="O188" s="0" t="str">
        <f aca="false">LOOKUP(B188,ISO3,Zone)</f>
        <v>EEAC</v>
      </c>
      <c r="P188" s="0" t="str">
        <f aca="false">LOOKUP(B188,ISO3,Country)</f>
        <v>Armenia</v>
      </c>
    </row>
    <row r="189" customFormat="false" ht="12.8" hidden="false" customHeight="false" outlineLevel="0" collapsed="false">
      <c r="A189" s="0" t="n">
        <v>2022</v>
      </c>
      <c r="B189" s="0" t="s">
        <v>42</v>
      </c>
      <c r="C189" s="1" t="n">
        <v>73.77</v>
      </c>
      <c r="D189" s="0" t="n">
        <v>39</v>
      </c>
      <c r="E189" s="0" t="n">
        <v>77.17</v>
      </c>
      <c r="F189" s="0" t="n">
        <v>27</v>
      </c>
      <c r="G189" s="0" t="n">
        <v>63.44</v>
      </c>
      <c r="H189" s="0" t="n">
        <v>30</v>
      </c>
      <c r="I189" s="0" t="n">
        <v>64.18</v>
      </c>
      <c r="J189" s="0" t="n">
        <v>96</v>
      </c>
      <c r="K189" s="0" t="n">
        <v>84.17</v>
      </c>
      <c r="L189" s="0" t="n">
        <v>33</v>
      </c>
      <c r="M189" s="0" t="n">
        <v>79.88</v>
      </c>
      <c r="N189" s="0" t="n">
        <v>48</v>
      </c>
      <c r="O189" s="0" t="str">
        <f aca="false">LOOKUP(B189,ISO3,Zone)</f>
        <v>Asie-Pacifique</v>
      </c>
      <c r="P189" s="0" t="str">
        <f aca="false">LOOKUP(B189,ISO3,Country)</f>
        <v>Australia</v>
      </c>
    </row>
    <row r="190" customFormat="false" ht="12.8" hidden="false" customHeight="false" outlineLevel="0" collapsed="false">
      <c r="A190" s="0" t="n">
        <v>2022</v>
      </c>
      <c r="B190" s="0" t="s">
        <v>44</v>
      </c>
      <c r="C190" s="1" t="n">
        <v>76.74</v>
      </c>
      <c r="D190" s="0" t="n">
        <v>31</v>
      </c>
      <c r="E190" s="0" t="n">
        <v>77.82</v>
      </c>
      <c r="F190" s="0" t="n">
        <v>26</v>
      </c>
      <c r="G190" s="0" t="n">
        <v>61.43</v>
      </c>
      <c r="H190" s="0" t="n">
        <v>37</v>
      </c>
      <c r="I190" s="0" t="n">
        <v>78.95</v>
      </c>
      <c r="J190" s="0" t="n">
        <v>41</v>
      </c>
      <c r="K190" s="0" t="n">
        <v>81.2</v>
      </c>
      <c r="L190" s="0" t="n">
        <v>46</v>
      </c>
      <c r="M190" s="0" t="n">
        <v>84.29</v>
      </c>
      <c r="N190" s="0" t="n">
        <v>31</v>
      </c>
      <c r="O190" s="0" t="str">
        <f aca="false">LOOKUP(B190,ISO3,Zone)</f>
        <v>UE Balkans</v>
      </c>
      <c r="P190" s="0" t="str">
        <f aca="false">LOOKUP(B190,ISO3,Country)</f>
        <v>Austria</v>
      </c>
    </row>
    <row r="191" customFormat="false" ht="12.8" hidden="false" customHeight="false" outlineLevel="0" collapsed="false">
      <c r="A191" s="0" t="n">
        <v>2022</v>
      </c>
      <c r="B191" s="0" t="s">
        <v>166</v>
      </c>
      <c r="C191" s="1" t="n">
        <v>39.4</v>
      </c>
      <c r="D191" s="0" t="n">
        <v>154</v>
      </c>
      <c r="E191" s="0" t="n">
        <v>37.66</v>
      </c>
      <c r="F191" s="0" t="n">
        <v>155</v>
      </c>
      <c r="G191" s="0" t="n">
        <v>23.76</v>
      </c>
      <c r="H191" s="0" t="n">
        <v>167</v>
      </c>
      <c r="I191" s="0" t="n">
        <v>48.25</v>
      </c>
      <c r="J191" s="0" t="n">
        <v>140</v>
      </c>
      <c r="K191" s="0" t="n">
        <v>58.86</v>
      </c>
      <c r="L191" s="0" t="n">
        <v>124</v>
      </c>
      <c r="M191" s="0" t="n">
        <v>28.48</v>
      </c>
      <c r="N191" s="0" t="n">
        <v>155</v>
      </c>
      <c r="O191" s="0" t="str">
        <f aca="false">LOOKUP(B191,ISO3,Zone)</f>
        <v>EEAC</v>
      </c>
      <c r="P191" s="0" t="str">
        <f aca="false">LOOKUP(B191,ISO3,Country)</f>
        <v>Azerbaijan</v>
      </c>
    </row>
    <row r="192" customFormat="false" ht="12.8" hidden="false" customHeight="false" outlineLevel="0" collapsed="false">
      <c r="A192" s="0" t="n">
        <v>2022</v>
      </c>
      <c r="B192" s="0" t="s">
        <v>129</v>
      </c>
      <c r="C192" s="1" t="n">
        <v>55.74</v>
      </c>
      <c r="D192" s="0" t="n">
        <v>107</v>
      </c>
      <c r="E192" s="0" t="n">
        <v>50.03</v>
      </c>
      <c r="F192" s="0" t="n">
        <v>114</v>
      </c>
      <c r="G192" s="0" t="n">
        <v>44.67</v>
      </c>
      <c r="H192" s="0" t="n">
        <v>80</v>
      </c>
      <c r="I192" s="0" t="n">
        <v>59.55</v>
      </c>
      <c r="J192" s="0" t="n">
        <v>113</v>
      </c>
      <c r="K192" s="0" t="n">
        <v>52.78</v>
      </c>
      <c r="L192" s="0" t="n">
        <v>139</v>
      </c>
      <c r="M192" s="0" t="n">
        <v>71.66</v>
      </c>
      <c r="N192" s="0" t="n">
        <v>77</v>
      </c>
      <c r="O192" s="0" t="str">
        <f aca="false">LOOKUP(B192,ISO3,Zone)</f>
        <v>Afrique</v>
      </c>
      <c r="P192" s="0" t="str">
        <f aca="false">LOOKUP(B192,ISO3,Country)</f>
        <v>Burundi</v>
      </c>
    </row>
    <row r="193" customFormat="false" ht="12.8" hidden="false" customHeight="false" outlineLevel="0" collapsed="false">
      <c r="A193" s="0" t="n">
        <v>2022</v>
      </c>
      <c r="B193" s="0" t="s">
        <v>46</v>
      </c>
      <c r="C193" s="1" t="n">
        <v>78.86</v>
      </c>
      <c r="D193" s="0" t="n">
        <v>23</v>
      </c>
      <c r="E193" s="0" t="n">
        <v>75.03</v>
      </c>
      <c r="F193" s="0" t="n">
        <v>30</v>
      </c>
      <c r="G193" s="0" t="n">
        <v>71.22</v>
      </c>
      <c r="H193" s="0" t="n">
        <v>15</v>
      </c>
      <c r="I193" s="0" t="n">
        <v>79.3</v>
      </c>
      <c r="J193" s="0" t="n">
        <v>37</v>
      </c>
      <c r="K193" s="0" t="n">
        <v>87.4</v>
      </c>
      <c r="L193" s="0" t="n">
        <v>24</v>
      </c>
      <c r="M193" s="0" t="n">
        <v>81.35</v>
      </c>
      <c r="N193" s="0" t="n">
        <v>43</v>
      </c>
      <c r="O193" s="0" t="str">
        <f aca="false">LOOKUP(B193,ISO3,Zone)</f>
        <v>UE Balkans</v>
      </c>
      <c r="P193" s="0" t="str">
        <f aca="false">LOOKUP(B193,ISO3,Country)</f>
        <v>Belgium</v>
      </c>
    </row>
    <row r="194" customFormat="false" ht="12.8" hidden="false" customHeight="false" outlineLevel="0" collapsed="false">
      <c r="A194" s="0" t="n">
        <v>2022</v>
      </c>
      <c r="B194" s="0" t="s">
        <v>127</v>
      </c>
      <c r="C194" s="1" t="n">
        <v>48.39</v>
      </c>
      <c r="D194" s="0" t="n">
        <v>121</v>
      </c>
      <c r="E194" s="0" t="n">
        <v>47.73</v>
      </c>
      <c r="F194" s="0" t="n">
        <v>117</v>
      </c>
      <c r="G194" s="0" t="n">
        <v>28.19</v>
      </c>
      <c r="H194" s="0" t="n">
        <v>158</v>
      </c>
      <c r="I194" s="0" t="n">
        <v>57.46</v>
      </c>
      <c r="J194" s="0" t="n">
        <v>118</v>
      </c>
      <c r="K194" s="0" t="n">
        <v>55.5</v>
      </c>
      <c r="L194" s="0" t="n">
        <v>132</v>
      </c>
      <c r="M194" s="0" t="n">
        <v>53.1</v>
      </c>
      <c r="N194" s="0" t="n">
        <v>119</v>
      </c>
      <c r="O194" s="0" t="str">
        <f aca="false">LOOKUP(B194,ISO3,Zone)</f>
        <v>Afrique</v>
      </c>
      <c r="P194" s="0" t="str">
        <f aca="false">LOOKUP(B194,ISO3,Country)</f>
        <v>Benin</v>
      </c>
    </row>
    <row r="195" customFormat="false" ht="12.8" hidden="false" customHeight="false" outlineLevel="0" collapsed="false">
      <c r="A195" s="0" t="n">
        <v>2022</v>
      </c>
      <c r="B195" s="0" t="s">
        <v>73</v>
      </c>
      <c r="C195" s="1" t="n">
        <v>73.12</v>
      </c>
      <c r="D195" s="0" t="n">
        <v>41</v>
      </c>
      <c r="E195" s="0" t="n">
        <v>78.99</v>
      </c>
      <c r="F195" s="0" t="n">
        <v>23</v>
      </c>
      <c r="G195" s="0" t="n">
        <v>67.69</v>
      </c>
      <c r="H195" s="0" t="n">
        <v>26</v>
      </c>
      <c r="I195" s="0" t="n">
        <v>75.58</v>
      </c>
      <c r="J195" s="0" t="n">
        <v>52</v>
      </c>
      <c r="K195" s="0" t="n">
        <v>87.83</v>
      </c>
      <c r="L195" s="0" t="n">
        <v>22</v>
      </c>
      <c r="M195" s="0" t="n">
        <v>55.52</v>
      </c>
      <c r="N195" s="0" t="n">
        <v>113</v>
      </c>
      <c r="O195" s="0" t="str">
        <f aca="false">LOOKUP(B195,ISO3,Zone)</f>
        <v>Afrique</v>
      </c>
      <c r="P195" s="0" t="str">
        <f aca="false">LOOKUP(B195,ISO3,Country)</f>
        <v>Burkina Faso</v>
      </c>
    </row>
    <row r="196" customFormat="false" ht="12.8" hidden="false" customHeight="false" outlineLevel="0" collapsed="false">
      <c r="A196" s="0" t="n">
        <v>2022</v>
      </c>
      <c r="B196" s="0" t="s">
        <v>178</v>
      </c>
      <c r="C196" s="1" t="n">
        <v>36.63</v>
      </c>
      <c r="D196" s="0" t="n">
        <v>162</v>
      </c>
      <c r="E196" s="0" t="n">
        <v>42.12</v>
      </c>
      <c r="F196" s="0" t="n">
        <v>140</v>
      </c>
      <c r="G196" s="0" t="n">
        <v>32.48</v>
      </c>
      <c r="H196" s="0" t="n">
        <v>138</v>
      </c>
      <c r="I196" s="0" t="n">
        <v>44.15</v>
      </c>
      <c r="J196" s="0" t="n">
        <v>148</v>
      </c>
      <c r="K196" s="0" t="n">
        <v>48.5</v>
      </c>
      <c r="L196" s="0" t="n">
        <v>149</v>
      </c>
      <c r="M196" s="0" t="n">
        <v>15.88</v>
      </c>
      <c r="N196" s="0" t="n">
        <v>172</v>
      </c>
      <c r="O196" s="0" t="str">
        <f aca="false">LOOKUP(B196,ISO3,Zone)</f>
        <v>Asie-Pacifique</v>
      </c>
      <c r="P196" s="0" t="str">
        <f aca="false">LOOKUP(B196,ISO3,Country)</f>
        <v>Bangladesh</v>
      </c>
    </row>
    <row r="197" customFormat="false" ht="12.8" hidden="false" customHeight="false" outlineLevel="0" collapsed="false">
      <c r="A197" s="0" t="n">
        <v>2022</v>
      </c>
      <c r="B197" s="0" t="s">
        <v>86</v>
      </c>
      <c r="C197" s="1" t="n">
        <v>59.12</v>
      </c>
      <c r="D197" s="0" t="n">
        <v>91</v>
      </c>
      <c r="E197" s="0" t="n">
        <v>54.95</v>
      </c>
      <c r="F197" s="0" t="n">
        <v>95</v>
      </c>
      <c r="G197" s="0" t="n">
        <v>30.1</v>
      </c>
      <c r="H197" s="0" t="n">
        <v>150</v>
      </c>
      <c r="I197" s="0" t="n">
        <v>68.71</v>
      </c>
      <c r="J197" s="0" t="n">
        <v>76</v>
      </c>
      <c r="K197" s="0" t="n">
        <v>66.83</v>
      </c>
      <c r="L197" s="0" t="n">
        <v>97</v>
      </c>
      <c r="M197" s="0" t="n">
        <v>75.02</v>
      </c>
      <c r="N197" s="0" t="n">
        <v>60</v>
      </c>
      <c r="O197" s="0" t="str">
        <f aca="false">LOOKUP(B197,ISO3,Zone)</f>
        <v>UE Balkans</v>
      </c>
      <c r="P197" s="0" t="str">
        <f aca="false">LOOKUP(B197,ISO3,Country)</f>
        <v>Bulgaria</v>
      </c>
    </row>
    <row r="198" customFormat="false" ht="12.8" hidden="false" customHeight="false" outlineLevel="0" collapsed="false">
      <c r="A198" s="0" t="n">
        <v>2022</v>
      </c>
      <c r="B198" s="0" t="s">
        <v>186</v>
      </c>
      <c r="C198" s="1" t="n">
        <v>30.97</v>
      </c>
      <c r="D198" s="0" t="n">
        <v>167</v>
      </c>
      <c r="E198" s="0" t="n">
        <v>35.15</v>
      </c>
      <c r="F198" s="0" t="n">
        <v>161</v>
      </c>
      <c r="G198" s="0" t="n">
        <v>21.43</v>
      </c>
      <c r="H198" s="0" t="n">
        <v>170</v>
      </c>
      <c r="I198" s="0" t="n">
        <v>28.95</v>
      </c>
      <c r="J198" s="0" t="n">
        <v>170</v>
      </c>
      <c r="K198" s="0" t="n">
        <v>39.67</v>
      </c>
      <c r="L198" s="0" t="n">
        <v>164</v>
      </c>
      <c r="M198" s="0" t="n">
        <v>29.65</v>
      </c>
      <c r="N198" s="0" t="n">
        <v>153</v>
      </c>
      <c r="O198" s="0" t="str">
        <f aca="false">LOOKUP(B198,ISO3,Zone)</f>
        <v>MENA</v>
      </c>
      <c r="P198" s="0" t="str">
        <f aca="false">LOOKUP(B198,ISO3,Country)</f>
        <v>Bahrain</v>
      </c>
    </row>
    <row r="199" customFormat="false" ht="12.8" hidden="false" customHeight="false" outlineLevel="0" collapsed="false">
      <c r="A199" s="0" t="n">
        <v>2022</v>
      </c>
      <c r="B199" s="0" t="s">
        <v>79</v>
      </c>
      <c r="C199" s="1" t="n">
        <v>65.64</v>
      </c>
      <c r="D199" s="0" t="n">
        <v>67</v>
      </c>
      <c r="E199" s="0" t="n">
        <v>61.56</v>
      </c>
      <c r="F199" s="0" t="n">
        <v>69</v>
      </c>
      <c r="G199" s="0" t="n">
        <v>40.23</v>
      </c>
      <c r="H199" s="0" t="n">
        <v>101</v>
      </c>
      <c r="I199" s="0" t="n">
        <v>79.57</v>
      </c>
      <c r="J199" s="0" t="n">
        <v>35</v>
      </c>
      <c r="K199" s="0" t="n">
        <v>71.86</v>
      </c>
      <c r="L199" s="0" t="n">
        <v>79</v>
      </c>
      <c r="M199" s="0" t="n">
        <v>74.95</v>
      </c>
      <c r="N199" s="0" t="n">
        <v>61</v>
      </c>
      <c r="O199" s="0" t="str">
        <f aca="false">LOOKUP(B199,ISO3,Zone)</f>
        <v>UE Balkans</v>
      </c>
      <c r="P199" s="0" t="str">
        <f aca="false">LOOKUP(B199,ISO3,Country)</f>
        <v>Bosnia-Herzegovina</v>
      </c>
    </row>
    <row r="200" customFormat="false" ht="12.8" hidden="false" customHeight="false" outlineLevel="0" collapsed="false">
      <c r="A200" s="0" t="n">
        <v>2022</v>
      </c>
      <c r="B200" s="0" t="s">
        <v>172</v>
      </c>
      <c r="C200" s="1" t="n">
        <v>39.62</v>
      </c>
      <c r="D200" s="0" t="n">
        <v>153</v>
      </c>
      <c r="E200" s="0" t="n">
        <v>32.93</v>
      </c>
      <c r="F200" s="0" t="n">
        <v>169</v>
      </c>
      <c r="G200" s="0" t="n">
        <v>48.75</v>
      </c>
      <c r="H200" s="0" t="n">
        <v>59</v>
      </c>
      <c r="I200" s="0" t="n">
        <v>37.23</v>
      </c>
      <c r="J200" s="0" t="n">
        <v>158</v>
      </c>
      <c r="K200" s="0" t="n">
        <v>60.33</v>
      </c>
      <c r="L200" s="0" t="n">
        <v>118</v>
      </c>
      <c r="M200" s="0" t="n">
        <v>18.85</v>
      </c>
      <c r="N200" s="0" t="n">
        <v>164</v>
      </c>
      <c r="O200" s="0" t="str">
        <f aca="false">LOOKUP(B200,ISO3,Zone)</f>
        <v>EEAC</v>
      </c>
      <c r="P200" s="0" t="str">
        <f aca="false">LOOKUP(B200,ISO3,Country)</f>
        <v>Belarus</v>
      </c>
    </row>
    <row r="201" customFormat="false" ht="12.8" hidden="false" customHeight="false" outlineLevel="0" collapsed="false">
      <c r="A201" s="0" t="n">
        <v>2022</v>
      </c>
      <c r="B201" s="0" t="s">
        <v>66</v>
      </c>
      <c r="C201" s="1" t="n">
        <v>70.67</v>
      </c>
      <c r="D201" s="0" t="n">
        <v>47</v>
      </c>
      <c r="E201" s="0" t="n">
        <v>70</v>
      </c>
      <c r="F201" s="0" t="n">
        <v>47</v>
      </c>
      <c r="G201" s="0" t="n">
        <v>52.04</v>
      </c>
      <c r="H201" s="0" t="n">
        <v>48</v>
      </c>
      <c r="I201" s="0" t="n">
        <v>63.6</v>
      </c>
      <c r="J201" s="0" t="n">
        <v>100</v>
      </c>
      <c r="K201" s="0" t="n">
        <v>82</v>
      </c>
      <c r="L201" s="0" t="n">
        <v>38</v>
      </c>
      <c r="M201" s="0" t="n">
        <v>85.71</v>
      </c>
      <c r="N201" s="0" t="n">
        <v>28</v>
      </c>
      <c r="O201" s="0" t="str">
        <f aca="false">LOOKUP(B201,ISO3,Zone)</f>
        <v>Amériques</v>
      </c>
      <c r="P201" s="0" t="str">
        <f aca="false">LOOKUP(B201,ISO3,Country)</f>
        <v>Belize</v>
      </c>
    </row>
    <row r="202" customFormat="false" ht="12.8" hidden="false" customHeight="false" outlineLevel="0" collapsed="false">
      <c r="A202" s="0" t="n">
        <v>2022</v>
      </c>
      <c r="B202" s="0" t="s">
        <v>132</v>
      </c>
      <c r="C202" s="1" t="n">
        <v>47.58</v>
      </c>
      <c r="D202" s="0" t="n">
        <v>126</v>
      </c>
      <c r="E202" s="0" t="n">
        <v>44.55</v>
      </c>
      <c r="F202" s="0" t="n">
        <v>133</v>
      </c>
      <c r="G202" s="0" t="n">
        <v>33.67</v>
      </c>
      <c r="H202" s="0" t="n">
        <v>132</v>
      </c>
      <c r="I202" s="0" t="n">
        <v>58.77</v>
      </c>
      <c r="J202" s="0" t="n">
        <v>114</v>
      </c>
      <c r="K202" s="0" t="n">
        <v>45</v>
      </c>
      <c r="L202" s="0" t="n">
        <v>155</v>
      </c>
      <c r="M202" s="0" t="n">
        <v>55.89</v>
      </c>
      <c r="N202" s="0" t="n">
        <v>112</v>
      </c>
      <c r="O202" s="0" t="str">
        <f aca="false">LOOKUP(B202,ISO3,Zone)</f>
        <v>Amériques</v>
      </c>
      <c r="P202" s="0" t="str">
        <f aca="false">LOOKUP(B202,ISO3,Country)</f>
        <v>Bolivia</v>
      </c>
    </row>
    <row r="203" customFormat="false" ht="12.8" hidden="false" customHeight="false" outlineLevel="0" collapsed="false">
      <c r="A203" s="0" t="n">
        <v>2022</v>
      </c>
      <c r="B203" s="0" t="s">
        <v>107</v>
      </c>
      <c r="C203" s="1" t="n">
        <v>55.36</v>
      </c>
      <c r="D203" s="0" t="n">
        <v>110</v>
      </c>
      <c r="E203" s="0" t="n">
        <v>51.62</v>
      </c>
      <c r="F203" s="0" t="n">
        <v>105</v>
      </c>
      <c r="G203" s="0" t="n">
        <v>37.59</v>
      </c>
      <c r="H203" s="0" t="n">
        <v>115</v>
      </c>
      <c r="I203" s="0" t="n">
        <v>69.74</v>
      </c>
      <c r="J203" s="0" t="n">
        <v>69</v>
      </c>
      <c r="K203" s="0" t="n">
        <v>70</v>
      </c>
      <c r="L203" s="0" t="n">
        <v>83</v>
      </c>
      <c r="M203" s="0" t="n">
        <v>47.86</v>
      </c>
      <c r="N203" s="0" t="n">
        <v>124</v>
      </c>
      <c r="O203" s="0" t="str">
        <f aca="false">LOOKUP(B203,ISO3,Zone)</f>
        <v>Amériques</v>
      </c>
      <c r="P203" s="0" t="str">
        <f aca="false">LOOKUP(B203,ISO3,Country)</f>
        <v>Brazil</v>
      </c>
    </row>
    <row r="204" customFormat="false" ht="12.8" hidden="false" customHeight="false" outlineLevel="0" collapsed="false">
      <c r="A204" s="0" t="n">
        <v>2022</v>
      </c>
      <c r="B204" s="0" t="s">
        <v>157</v>
      </c>
      <c r="C204" s="1" t="n">
        <v>42.53</v>
      </c>
      <c r="D204" s="0" t="n">
        <v>144</v>
      </c>
      <c r="E204" s="0" t="n">
        <v>40.61</v>
      </c>
      <c r="F204" s="0" t="n">
        <v>146</v>
      </c>
      <c r="G204" s="0" t="n">
        <v>30.61</v>
      </c>
      <c r="H204" s="0" t="n">
        <v>148</v>
      </c>
      <c r="I204" s="0" t="n">
        <v>28.51</v>
      </c>
      <c r="J204" s="0" t="n">
        <v>171</v>
      </c>
      <c r="K204" s="0" t="n">
        <v>34</v>
      </c>
      <c r="L204" s="0" t="n">
        <v>171</v>
      </c>
      <c r="M204" s="0" t="n">
        <v>78.91</v>
      </c>
      <c r="N204" s="0" t="n">
        <v>50</v>
      </c>
      <c r="O204" s="0" t="str">
        <f aca="false">LOOKUP(B204,ISO3,Zone)</f>
        <v>Asie-Pacifique</v>
      </c>
      <c r="P204" s="0" t="str">
        <f aca="false">LOOKUP(B204,ISO3,Country)</f>
        <v>Brunei</v>
      </c>
    </row>
    <row r="205" customFormat="false" ht="12.8" hidden="false" customHeight="false" outlineLevel="0" collapsed="false">
      <c r="A205" s="0" t="n">
        <v>2022</v>
      </c>
      <c r="B205" s="0" t="s">
        <v>105</v>
      </c>
      <c r="C205" s="1" t="n">
        <v>76.46</v>
      </c>
      <c r="D205" s="0" t="n">
        <v>33</v>
      </c>
      <c r="E205" s="0" t="n">
        <v>78.79</v>
      </c>
      <c r="F205" s="0" t="n">
        <v>25</v>
      </c>
      <c r="G205" s="0" t="n">
        <v>62.24</v>
      </c>
      <c r="H205" s="0" t="n">
        <v>34</v>
      </c>
      <c r="I205" s="0" t="n">
        <v>70.39</v>
      </c>
      <c r="J205" s="0" t="n">
        <v>67</v>
      </c>
      <c r="K205" s="0" t="n">
        <v>77</v>
      </c>
      <c r="L205" s="0" t="n">
        <v>60</v>
      </c>
      <c r="M205" s="0" t="n">
        <v>93.88</v>
      </c>
      <c r="N205" s="0" t="n">
        <v>4</v>
      </c>
      <c r="O205" s="0" t="str">
        <f aca="false">LOOKUP(B205,ISO3,Zone)</f>
        <v>Asie-Pacifique</v>
      </c>
      <c r="P205" s="0" t="str">
        <f aca="false">LOOKUP(B205,ISO3,Country)</f>
        <v>Bhutan</v>
      </c>
    </row>
    <row r="206" customFormat="false" ht="12.8" hidden="false" customHeight="false" outlineLevel="0" collapsed="false">
      <c r="A206" s="0" t="n">
        <v>2022</v>
      </c>
      <c r="B206" s="0" t="s">
        <v>80</v>
      </c>
      <c r="C206" s="1" t="n">
        <v>58.49</v>
      </c>
      <c r="D206" s="0" t="n">
        <v>95</v>
      </c>
      <c r="E206" s="0" t="n">
        <v>56.97</v>
      </c>
      <c r="F206" s="0" t="n">
        <v>86</v>
      </c>
      <c r="G206" s="0" t="n">
        <v>37.24</v>
      </c>
      <c r="H206" s="0" t="n">
        <v>116</v>
      </c>
      <c r="I206" s="0" t="n">
        <v>56.36</v>
      </c>
      <c r="J206" s="0" t="n">
        <v>122</v>
      </c>
      <c r="K206" s="0" t="n">
        <v>69.75</v>
      </c>
      <c r="L206" s="0" t="n">
        <v>85</v>
      </c>
      <c r="M206" s="0" t="n">
        <v>72.11</v>
      </c>
      <c r="N206" s="0" t="n">
        <v>75</v>
      </c>
      <c r="O206" s="0" t="str">
        <f aca="false">LOOKUP(B206,ISO3,Zone)</f>
        <v>Afrique</v>
      </c>
      <c r="P206" s="0" t="str">
        <f aca="false">LOOKUP(B206,ISO3,Country)</f>
        <v>Botswana</v>
      </c>
    </row>
    <row r="207" customFormat="false" ht="12.8" hidden="false" customHeight="false" outlineLevel="0" collapsed="false">
      <c r="A207" s="0" t="n">
        <v>2022</v>
      </c>
      <c r="B207" s="0" t="s">
        <v>113</v>
      </c>
      <c r="C207" s="1" t="n">
        <v>56.96</v>
      </c>
      <c r="D207" s="0" t="n">
        <v>101</v>
      </c>
      <c r="E207" s="0" t="n">
        <v>51.21</v>
      </c>
      <c r="F207" s="0" t="n">
        <v>107</v>
      </c>
      <c r="G207" s="0" t="n">
        <v>41.07</v>
      </c>
      <c r="H207" s="0" t="n">
        <v>99</v>
      </c>
      <c r="I207" s="0" t="n">
        <v>62.06</v>
      </c>
      <c r="J207" s="0" t="n">
        <v>103</v>
      </c>
      <c r="K207" s="0" t="n">
        <v>68.25</v>
      </c>
      <c r="L207" s="0" t="n">
        <v>92</v>
      </c>
      <c r="M207" s="0" t="n">
        <v>62.19</v>
      </c>
      <c r="N207" s="0" t="n">
        <v>102</v>
      </c>
      <c r="O207" s="0" t="str">
        <f aca="false">LOOKUP(B207,ISO3,Zone)</f>
        <v>Afrique</v>
      </c>
      <c r="P207" s="0" t="str">
        <f aca="false">LOOKUP(B207,ISO3,Country)</f>
        <v>Central African Republic</v>
      </c>
    </row>
    <row r="208" customFormat="false" ht="12.8" hidden="false" customHeight="false" outlineLevel="0" collapsed="false">
      <c r="A208" s="0" t="n">
        <v>2022</v>
      </c>
      <c r="B208" s="0" t="s">
        <v>30</v>
      </c>
      <c r="C208" s="1" t="n">
        <v>81.74</v>
      </c>
      <c r="D208" s="0" t="n">
        <v>19</v>
      </c>
      <c r="E208" s="0" t="n">
        <v>82.27</v>
      </c>
      <c r="F208" s="0" t="n">
        <v>16</v>
      </c>
      <c r="G208" s="0" t="n">
        <v>71.17</v>
      </c>
      <c r="H208" s="0" t="n">
        <v>16</v>
      </c>
      <c r="I208" s="0" t="n">
        <v>80.26</v>
      </c>
      <c r="J208" s="0" t="n">
        <v>33</v>
      </c>
      <c r="K208" s="0" t="n">
        <v>92</v>
      </c>
      <c r="L208" s="0" t="n">
        <v>6</v>
      </c>
      <c r="M208" s="0" t="n">
        <v>82.99</v>
      </c>
      <c r="N208" s="0" t="n">
        <v>37</v>
      </c>
      <c r="O208" s="0" t="str">
        <f aca="false">LOOKUP(B208,ISO3,Zone)</f>
        <v>Amériques</v>
      </c>
      <c r="P208" s="0" t="str">
        <f aca="false">LOOKUP(B208,ISO3,Country)</f>
        <v>Canada</v>
      </c>
    </row>
    <row r="209" customFormat="false" ht="12.8" hidden="false" customHeight="false" outlineLevel="0" collapsed="false">
      <c r="A209" s="0" t="n">
        <v>2022</v>
      </c>
      <c r="B209" s="0" t="s">
        <v>27</v>
      </c>
      <c r="C209" s="1" t="n">
        <v>82.72</v>
      </c>
      <c r="D209" s="0" t="n">
        <v>14</v>
      </c>
      <c r="E209" s="0" t="n">
        <v>90</v>
      </c>
      <c r="F209" s="0" t="n">
        <v>8</v>
      </c>
      <c r="G209" s="0" t="n">
        <v>68.37</v>
      </c>
      <c r="H209" s="0" t="n">
        <v>21</v>
      </c>
      <c r="I209" s="0" t="n">
        <v>80.99</v>
      </c>
      <c r="J209" s="0" t="n">
        <v>29</v>
      </c>
      <c r="K209" s="0" t="n">
        <v>88.33</v>
      </c>
      <c r="L209" s="0" t="n">
        <v>21</v>
      </c>
      <c r="M209" s="0" t="n">
        <v>85.92</v>
      </c>
      <c r="N209" s="0" t="n">
        <v>27</v>
      </c>
      <c r="O209" s="0" t="str">
        <f aca="false">LOOKUP(B209,ISO3,Zone)</f>
        <v>UE Balkans</v>
      </c>
      <c r="P209" s="0" t="str">
        <f aca="false">LOOKUP(B209,ISO3,Country)</f>
        <v>Switzerland</v>
      </c>
    </row>
    <row r="210" customFormat="false" ht="12.8" hidden="false" customHeight="false" outlineLevel="0" collapsed="false">
      <c r="A210" s="0" t="n">
        <v>2022</v>
      </c>
      <c r="B210" s="0" t="s">
        <v>98</v>
      </c>
      <c r="C210" s="1" t="n">
        <v>60.61</v>
      </c>
      <c r="D210" s="0" t="n">
        <v>82</v>
      </c>
      <c r="E210" s="0" t="n">
        <v>65.03</v>
      </c>
      <c r="F210" s="0" t="n">
        <v>59</v>
      </c>
      <c r="G210" s="0" t="n">
        <v>42.86</v>
      </c>
      <c r="H210" s="0" t="n">
        <v>86</v>
      </c>
      <c r="I210" s="0" t="n">
        <v>67.63</v>
      </c>
      <c r="J210" s="0" t="n">
        <v>82</v>
      </c>
      <c r="K210" s="0" t="n">
        <v>72.4</v>
      </c>
      <c r="L210" s="0" t="n">
        <v>77</v>
      </c>
      <c r="M210" s="0" t="n">
        <v>55.15</v>
      </c>
      <c r="N210" s="0" t="n">
        <v>115</v>
      </c>
      <c r="O210" s="0" t="str">
        <f aca="false">LOOKUP(B210,ISO3,Zone)</f>
        <v>Amériques</v>
      </c>
      <c r="P210" s="0" t="str">
        <f aca="false">LOOKUP(B210,ISO3,Country)</f>
        <v>Chile</v>
      </c>
    </row>
    <row r="211" customFormat="false" ht="12.8" hidden="false" customHeight="false" outlineLevel="0" collapsed="false">
      <c r="A211" s="0" t="n">
        <v>2022</v>
      </c>
      <c r="B211" s="0" t="s">
        <v>194</v>
      </c>
      <c r="C211" s="1" t="n">
        <v>25.17</v>
      </c>
      <c r="D211" s="0" t="n">
        <v>175</v>
      </c>
      <c r="E211" s="0" t="n">
        <v>27.45</v>
      </c>
      <c r="F211" s="0" t="n">
        <v>176</v>
      </c>
      <c r="G211" s="0" t="n">
        <v>26.02</v>
      </c>
      <c r="H211" s="0" t="n">
        <v>164</v>
      </c>
      <c r="I211" s="0" t="n">
        <v>23.25</v>
      </c>
      <c r="J211" s="0" t="n">
        <v>175</v>
      </c>
      <c r="K211" s="0" t="n">
        <v>33.3</v>
      </c>
      <c r="L211" s="0" t="n">
        <v>172</v>
      </c>
      <c r="M211" s="0" t="n">
        <v>15.84</v>
      </c>
      <c r="N211" s="0" t="n">
        <v>173</v>
      </c>
      <c r="O211" s="0" t="str">
        <f aca="false">LOOKUP(B211,ISO3,Zone)</f>
        <v>Asie-Pacifique</v>
      </c>
      <c r="P211" s="0" t="str">
        <f aca="false">LOOKUP(B211,ISO3,Country)</f>
        <v>China</v>
      </c>
    </row>
    <row r="212" customFormat="false" ht="12.8" hidden="false" customHeight="false" outlineLevel="0" collapsed="false">
      <c r="A212" s="0" t="n">
        <v>2022</v>
      </c>
      <c r="B212" s="0" t="s">
        <v>69</v>
      </c>
      <c r="C212" s="1" t="n">
        <v>74.46</v>
      </c>
      <c r="D212" s="0" t="n">
        <v>37</v>
      </c>
      <c r="E212" s="0" t="n">
        <v>74.89</v>
      </c>
      <c r="F212" s="0" t="n">
        <v>31</v>
      </c>
      <c r="G212" s="0" t="n">
        <v>58.45</v>
      </c>
      <c r="H212" s="0" t="n">
        <v>39</v>
      </c>
      <c r="I212" s="0" t="n">
        <v>75.94</v>
      </c>
      <c r="J212" s="0" t="n">
        <v>50</v>
      </c>
      <c r="K212" s="0" t="n">
        <v>81.43</v>
      </c>
      <c r="L212" s="0" t="n">
        <v>41</v>
      </c>
      <c r="M212" s="0" t="n">
        <v>81.6</v>
      </c>
      <c r="N212" s="0" t="n">
        <v>41</v>
      </c>
      <c r="O212" s="0" t="str">
        <f aca="false">LOOKUP(B212,ISO3,Zone)</f>
        <v>Afrique</v>
      </c>
      <c r="P212" s="0" t="str">
        <f aca="false">LOOKUP(B212,ISO3,Country)</f>
        <v>Côte d'Ivoire</v>
      </c>
    </row>
    <row r="213" customFormat="false" ht="12.8" hidden="false" customHeight="false" outlineLevel="0" collapsed="false">
      <c r="A213" s="0" t="n">
        <v>2022</v>
      </c>
      <c r="B213" s="0" t="s">
        <v>153</v>
      </c>
      <c r="C213" s="1" t="n">
        <v>49.1</v>
      </c>
      <c r="D213" s="0" t="n">
        <v>118</v>
      </c>
      <c r="E213" s="0" t="n">
        <v>48.05</v>
      </c>
      <c r="F213" s="0" t="n">
        <v>116</v>
      </c>
      <c r="G213" s="0" t="n">
        <v>35.71</v>
      </c>
      <c r="H213" s="0" t="n">
        <v>123</v>
      </c>
      <c r="I213" s="0" t="n">
        <v>56.89</v>
      </c>
      <c r="J213" s="0" t="n">
        <v>121</v>
      </c>
      <c r="K213" s="0" t="n">
        <v>67.57</v>
      </c>
      <c r="L213" s="0" t="n">
        <v>94</v>
      </c>
      <c r="M213" s="0" t="n">
        <v>37.25</v>
      </c>
      <c r="N213" s="0" t="n">
        <v>140</v>
      </c>
      <c r="O213" s="0" t="str">
        <f aca="false">LOOKUP(B213,ISO3,Zone)</f>
        <v>Afrique</v>
      </c>
      <c r="P213" s="0" t="str">
        <f aca="false">LOOKUP(B213,ISO3,Country)</f>
        <v>Cameroon</v>
      </c>
    </row>
    <row r="214" customFormat="false" ht="12.8" hidden="false" customHeight="false" outlineLevel="0" collapsed="false">
      <c r="A214" s="0" t="n">
        <v>2022</v>
      </c>
      <c r="B214" s="0" t="s">
        <v>139</v>
      </c>
      <c r="C214" s="1" t="n">
        <v>47.66</v>
      </c>
      <c r="D214" s="0" t="n">
        <v>125</v>
      </c>
      <c r="E214" s="0" t="n">
        <v>51.33</v>
      </c>
      <c r="F214" s="0" t="n">
        <v>106</v>
      </c>
      <c r="G214" s="0" t="n">
        <v>41.43</v>
      </c>
      <c r="H214" s="0" t="n">
        <v>95</v>
      </c>
      <c r="I214" s="0" t="n">
        <v>60.88</v>
      </c>
      <c r="J214" s="0" t="n">
        <v>108</v>
      </c>
      <c r="K214" s="0" t="n">
        <v>60.3</v>
      </c>
      <c r="L214" s="0" t="n">
        <v>119</v>
      </c>
      <c r="M214" s="0" t="n">
        <v>24.34</v>
      </c>
      <c r="N214" s="0" t="n">
        <v>161</v>
      </c>
      <c r="O214" s="0" t="str">
        <f aca="false">LOOKUP(B214,ISO3,Zone)</f>
        <v>Afrique</v>
      </c>
      <c r="P214" s="0" t="str">
        <f aca="false">LOOKUP(B214,ISO3,Country)</f>
        <v>DR Congo</v>
      </c>
    </row>
    <row r="215" customFormat="false" ht="12.8" hidden="false" customHeight="false" outlineLevel="0" collapsed="false">
      <c r="A215" s="0" t="n">
        <v>2022</v>
      </c>
      <c r="B215" s="0" t="s">
        <v>96</v>
      </c>
      <c r="C215" s="1" t="n">
        <v>58.64</v>
      </c>
      <c r="D215" s="0" t="n">
        <v>93</v>
      </c>
      <c r="E215" s="0" t="n">
        <v>58.06</v>
      </c>
      <c r="F215" s="0" t="n">
        <v>83</v>
      </c>
      <c r="G215" s="0" t="n">
        <v>48.57</v>
      </c>
      <c r="H215" s="0" t="n">
        <v>61</v>
      </c>
      <c r="I215" s="0" t="n">
        <v>64.21</v>
      </c>
      <c r="J215" s="0" t="n">
        <v>95</v>
      </c>
      <c r="K215" s="0" t="n">
        <v>62.6</v>
      </c>
      <c r="L215" s="0" t="n">
        <v>112</v>
      </c>
      <c r="M215" s="0" t="n">
        <v>59.76</v>
      </c>
      <c r="N215" s="0" t="n">
        <v>108</v>
      </c>
      <c r="O215" s="0" t="str">
        <f aca="false">LOOKUP(B215,ISO3,Zone)</f>
        <v>Afrique</v>
      </c>
      <c r="P215" s="0" t="str">
        <f aca="false">LOOKUP(B215,ISO3,Country)</f>
        <v>Congo-Brazzaville</v>
      </c>
    </row>
    <row r="216" customFormat="false" ht="12.8" hidden="false" customHeight="false" outlineLevel="0" collapsed="false">
      <c r="A216" s="0" t="n">
        <v>2022</v>
      </c>
      <c r="B216" s="0" t="s">
        <v>154</v>
      </c>
      <c r="C216" s="1" t="n">
        <v>42.43</v>
      </c>
      <c r="D216" s="0" t="n">
        <v>145</v>
      </c>
      <c r="E216" s="0" t="n">
        <v>44.7</v>
      </c>
      <c r="F216" s="0" t="n">
        <v>130</v>
      </c>
      <c r="G216" s="0" t="n">
        <v>32.27</v>
      </c>
      <c r="H216" s="0" t="n">
        <v>142</v>
      </c>
      <c r="I216" s="0" t="n">
        <v>60.42</v>
      </c>
      <c r="J216" s="0" t="n">
        <v>109</v>
      </c>
      <c r="K216" s="0" t="n">
        <v>50.38</v>
      </c>
      <c r="L216" s="0" t="n">
        <v>146</v>
      </c>
      <c r="M216" s="0" t="n">
        <v>24.4</v>
      </c>
      <c r="N216" s="0" t="n">
        <v>160</v>
      </c>
      <c r="O216" s="0" t="str">
        <f aca="false">LOOKUP(B216,ISO3,Zone)</f>
        <v>Amériques</v>
      </c>
      <c r="P216" s="0" t="str">
        <f aca="false">LOOKUP(B216,ISO3,Country)</f>
        <v>Colombia</v>
      </c>
    </row>
    <row r="217" customFormat="false" ht="12.8" hidden="false" customHeight="false" outlineLevel="0" collapsed="false">
      <c r="A217" s="0" t="n">
        <v>2022</v>
      </c>
      <c r="B217" s="0" t="s">
        <v>90</v>
      </c>
      <c r="C217" s="1" t="n">
        <v>60.16</v>
      </c>
      <c r="D217" s="0" t="n">
        <v>83</v>
      </c>
      <c r="E217" s="0" t="n">
        <v>56.36</v>
      </c>
      <c r="F217" s="0" t="n">
        <v>88</v>
      </c>
      <c r="G217" s="0" t="n">
        <v>50.26</v>
      </c>
      <c r="H217" s="0" t="n">
        <v>57</v>
      </c>
      <c r="I217" s="0" t="n">
        <v>59.98</v>
      </c>
      <c r="J217" s="0" t="n">
        <v>112</v>
      </c>
      <c r="K217" s="0" t="n">
        <v>75.63</v>
      </c>
      <c r="L217" s="0" t="n">
        <v>66</v>
      </c>
      <c r="M217" s="0" t="n">
        <v>58.56</v>
      </c>
      <c r="N217" s="0" t="n">
        <v>109</v>
      </c>
      <c r="O217" s="0" t="str">
        <f aca="false">LOOKUP(B217,ISO3,Zone)</f>
        <v>Afrique</v>
      </c>
      <c r="P217" s="0" t="str">
        <f aca="false">LOOKUP(B217,ISO3,Country)</f>
        <v>Comoros</v>
      </c>
    </row>
    <row r="218" customFormat="false" ht="12.8" hidden="false" customHeight="false" outlineLevel="0" collapsed="false">
      <c r="A218" s="0" t="n">
        <v>2022</v>
      </c>
      <c r="B218" s="0" t="s">
        <v>48</v>
      </c>
      <c r="C218" s="1" t="n">
        <v>75.37</v>
      </c>
      <c r="D218" s="0" t="n">
        <v>36</v>
      </c>
      <c r="E218" s="0" t="n">
        <v>72.55</v>
      </c>
      <c r="F218" s="0" t="n">
        <v>39</v>
      </c>
      <c r="G218" s="0" t="n">
        <v>62.76</v>
      </c>
      <c r="H218" s="0" t="n">
        <v>32</v>
      </c>
      <c r="I218" s="0" t="n">
        <v>77.98</v>
      </c>
      <c r="J218" s="0" t="n">
        <v>44</v>
      </c>
      <c r="K218" s="0" t="n">
        <v>75.4</v>
      </c>
      <c r="L218" s="0" t="n">
        <v>68</v>
      </c>
      <c r="M218" s="0" t="n">
        <v>88.16</v>
      </c>
      <c r="N218" s="0" t="n">
        <v>19</v>
      </c>
      <c r="O218" s="0" t="str">
        <f aca="false">LOOKUP(B218,ISO3,Zone)</f>
        <v>Afrique</v>
      </c>
      <c r="P218" s="0" t="str">
        <f aca="false">LOOKUP(B218,ISO3,Country)</f>
        <v>Cabo Verde</v>
      </c>
    </row>
    <row r="219" customFormat="false" ht="12.8" hidden="false" customHeight="false" outlineLevel="0" collapsed="false">
      <c r="A219" s="0" t="n">
        <v>2022</v>
      </c>
      <c r="B219" s="0" t="s">
        <v>38</v>
      </c>
      <c r="C219" s="1" t="n">
        <v>85.92</v>
      </c>
      <c r="D219" s="0" t="n">
        <v>8</v>
      </c>
      <c r="E219" s="0" t="n">
        <v>81.62</v>
      </c>
      <c r="F219" s="0" t="n">
        <v>17</v>
      </c>
      <c r="G219" s="0" t="n">
        <v>72.96</v>
      </c>
      <c r="H219" s="0" t="n">
        <v>11</v>
      </c>
      <c r="I219" s="0" t="n">
        <v>87.72</v>
      </c>
      <c r="J219" s="0" t="n">
        <v>6</v>
      </c>
      <c r="K219" s="0" t="n">
        <v>92.5</v>
      </c>
      <c r="L219" s="0" t="n">
        <v>4</v>
      </c>
      <c r="M219" s="0" t="n">
        <v>94.78</v>
      </c>
      <c r="N219" s="0" t="n">
        <v>3</v>
      </c>
      <c r="O219" s="0" t="str">
        <f aca="false">LOOKUP(B219,ISO3,Zone)</f>
        <v>Amériques</v>
      </c>
      <c r="P219" s="0" t="str">
        <f aca="false">LOOKUP(B219,ISO3,Country)</f>
        <v>Costa Rica</v>
      </c>
    </row>
    <row r="220" customFormat="false" ht="12.8" hidden="false" customHeight="false" outlineLevel="0" collapsed="false">
      <c r="A220" s="0" t="n">
        <v>2022</v>
      </c>
      <c r="B220" s="0" t="s">
        <v>91</v>
      </c>
      <c r="C220" s="1" t="n">
        <v>61.08</v>
      </c>
      <c r="D220" s="0" t="n">
        <v>81</v>
      </c>
      <c r="E220" s="0" t="n">
        <v>56.48</v>
      </c>
      <c r="F220" s="0" t="n">
        <v>87</v>
      </c>
      <c r="G220" s="0" t="n">
        <v>38.78</v>
      </c>
      <c r="H220" s="0" t="n">
        <v>108</v>
      </c>
      <c r="I220" s="0" t="n">
        <v>69.82</v>
      </c>
      <c r="J220" s="0" t="n">
        <v>68</v>
      </c>
      <c r="K220" s="0" t="n">
        <v>60.2</v>
      </c>
      <c r="L220" s="0" t="n">
        <v>120</v>
      </c>
      <c r="M220" s="0" t="n">
        <v>80.14</v>
      </c>
      <c r="N220" s="0" t="n">
        <v>46</v>
      </c>
      <c r="O220" s="0" t="str">
        <f aca="false">LOOKUP(B220,ISO3,Zone)</f>
        <v>UE Balkans</v>
      </c>
      <c r="P220" s="0" t="str">
        <f aca="false">LOOKUP(B220,ISO3,Country)</f>
        <v>Northern Cyprus</v>
      </c>
    </row>
    <row r="221" customFormat="false" ht="12.8" hidden="false" customHeight="false" outlineLevel="0" collapsed="false">
      <c r="A221" s="0" t="n">
        <v>2022</v>
      </c>
      <c r="B221" s="0" t="s">
        <v>187</v>
      </c>
      <c r="C221" s="1" t="n">
        <v>27.32</v>
      </c>
      <c r="D221" s="0" t="n">
        <v>173</v>
      </c>
      <c r="E221" s="0" t="n">
        <v>27.27</v>
      </c>
      <c r="F221" s="0" t="n">
        <v>177</v>
      </c>
      <c r="G221" s="0" t="n">
        <v>39.8</v>
      </c>
      <c r="H221" s="0" t="n">
        <v>104</v>
      </c>
      <c r="I221" s="0" t="n">
        <v>15.79</v>
      </c>
      <c r="J221" s="0" t="n">
        <v>180</v>
      </c>
      <c r="K221" s="0" t="n">
        <v>27.5</v>
      </c>
      <c r="L221" s="0" t="n">
        <v>175</v>
      </c>
      <c r="M221" s="0" t="n">
        <v>26.24</v>
      </c>
      <c r="N221" s="0" t="n">
        <v>158</v>
      </c>
      <c r="O221" s="0" t="str">
        <f aca="false">LOOKUP(B221,ISO3,Zone)</f>
        <v>Amériques</v>
      </c>
      <c r="P221" s="0" t="str">
        <f aca="false">LOOKUP(B221,ISO3,Country)</f>
        <v>Cuba</v>
      </c>
    </row>
    <row r="222" customFormat="false" ht="12.8" hidden="false" customHeight="false" outlineLevel="0" collapsed="false">
      <c r="A222" s="0" t="n">
        <v>2022</v>
      </c>
      <c r="B222" s="0" t="s">
        <v>70</v>
      </c>
      <c r="C222" s="1" t="n">
        <v>65.97</v>
      </c>
      <c r="D222" s="0" t="n">
        <v>65</v>
      </c>
      <c r="E222" s="0" t="n">
        <v>61.21</v>
      </c>
      <c r="F222" s="0" t="n">
        <v>70</v>
      </c>
      <c r="G222" s="0" t="n">
        <v>42.09</v>
      </c>
      <c r="H222" s="0" t="n">
        <v>91</v>
      </c>
      <c r="I222" s="0" t="n">
        <v>74.56</v>
      </c>
      <c r="J222" s="0" t="n">
        <v>56</v>
      </c>
      <c r="K222" s="0" t="n">
        <v>65.75</v>
      </c>
      <c r="L222" s="0" t="n">
        <v>101</v>
      </c>
      <c r="M222" s="0" t="n">
        <v>86.25</v>
      </c>
      <c r="N222" s="0" t="n">
        <v>26</v>
      </c>
      <c r="O222" s="0" t="str">
        <f aca="false">LOOKUP(B222,ISO3,Zone)</f>
        <v>UE Balkans</v>
      </c>
      <c r="P222" s="0" t="str">
        <f aca="false">LOOKUP(B222,ISO3,Country)</f>
        <v>Cyprus</v>
      </c>
    </row>
    <row r="223" customFormat="false" ht="12.8" hidden="false" customHeight="false" outlineLevel="0" collapsed="false">
      <c r="A223" s="0" t="n">
        <v>2022</v>
      </c>
      <c r="B223" s="0" t="s">
        <v>29</v>
      </c>
      <c r="C223" s="1" t="n">
        <v>80.54</v>
      </c>
      <c r="D223" s="0" t="n">
        <v>20</v>
      </c>
      <c r="E223" s="0" t="n">
        <v>79.66</v>
      </c>
      <c r="F223" s="0" t="n">
        <v>22</v>
      </c>
      <c r="G223" s="0" t="n">
        <v>61.56</v>
      </c>
      <c r="H223" s="0" t="n">
        <v>36</v>
      </c>
      <c r="I223" s="0" t="n">
        <v>84.21</v>
      </c>
      <c r="J223" s="0" t="n">
        <v>18</v>
      </c>
      <c r="K223" s="0" t="n">
        <v>88.44</v>
      </c>
      <c r="L223" s="0" t="n">
        <v>20</v>
      </c>
      <c r="M223" s="0" t="n">
        <v>88.81</v>
      </c>
      <c r="N223" s="0" t="n">
        <v>17</v>
      </c>
      <c r="O223" s="0" t="str">
        <f aca="false">LOOKUP(B223,ISO3,Zone)</f>
        <v>UE Balkans</v>
      </c>
      <c r="P223" s="0" t="str">
        <f aca="false">LOOKUP(B223,ISO3,Country)</f>
        <v>Czechia</v>
      </c>
    </row>
    <row r="224" customFormat="false" ht="12.8" hidden="false" customHeight="false" outlineLevel="0" collapsed="false">
      <c r="A224" s="0" t="n">
        <v>2022</v>
      </c>
      <c r="B224" s="0" t="s">
        <v>36</v>
      </c>
      <c r="C224" s="1" t="n">
        <v>82.04</v>
      </c>
      <c r="D224" s="0" t="n">
        <v>16</v>
      </c>
      <c r="E224" s="0" t="n">
        <v>87.03</v>
      </c>
      <c r="F224" s="0" t="n">
        <v>10</v>
      </c>
      <c r="G224" s="0" t="n">
        <v>80.07</v>
      </c>
      <c r="H224" s="0" t="n">
        <v>7</v>
      </c>
      <c r="I224" s="0" t="n">
        <v>87.08</v>
      </c>
      <c r="J224" s="0" t="n">
        <v>8</v>
      </c>
      <c r="K224" s="0" t="n">
        <v>89.47</v>
      </c>
      <c r="L224" s="0" t="n">
        <v>17</v>
      </c>
      <c r="M224" s="0" t="n">
        <v>66.58</v>
      </c>
      <c r="N224" s="0" t="n">
        <v>91</v>
      </c>
      <c r="O224" s="0" t="str">
        <f aca="false">LOOKUP(B224,ISO3,Zone)</f>
        <v>UE Balkans</v>
      </c>
      <c r="P224" s="0" t="str">
        <f aca="false">LOOKUP(B224,ISO3,Country)</f>
        <v>Germany</v>
      </c>
    </row>
    <row r="225" customFormat="false" ht="12.8" hidden="false" customHeight="false" outlineLevel="0" collapsed="false">
      <c r="A225" s="0" t="n">
        <v>2022</v>
      </c>
      <c r="B225" s="0" t="s">
        <v>177</v>
      </c>
      <c r="C225" s="1" t="n">
        <v>35.75</v>
      </c>
      <c r="D225" s="0" t="n">
        <v>164</v>
      </c>
      <c r="E225" s="0" t="n">
        <v>32.73</v>
      </c>
      <c r="F225" s="0" t="n">
        <v>170</v>
      </c>
      <c r="G225" s="0" t="n">
        <v>16.12</v>
      </c>
      <c r="H225" s="0" t="n">
        <v>177</v>
      </c>
      <c r="I225" s="0" t="n">
        <v>37.72</v>
      </c>
      <c r="J225" s="0" t="n">
        <v>157</v>
      </c>
      <c r="K225" s="0" t="n">
        <v>37.6</v>
      </c>
      <c r="L225" s="0" t="n">
        <v>165</v>
      </c>
      <c r="M225" s="0" t="n">
        <v>54.56</v>
      </c>
      <c r="N225" s="0" t="n">
        <v>117</v>
      </c>
      <c r="O225" s="0" t="str">
        <f aca="false">LOOKUP(B225,ISO3,Zone)</f>
        <v>Afrique</v>
      </c>
      <c r="P225" s="0" t="str">
        <f aca="false">LOOKUP(B225,ISO3,Country)</f>
        <v>Djibouti</v>
      </c>
    </row>
    <row r="226" customFormat="false" ht="12.8" hidden="false" customHeight="false" outlineLevel="0" collapsed="false">
      <c r="A226" s="0" t="n">
        <v>2022</v>
      </c>
      <c r="B226" s="0" t="s">
        <v>18</v>
      </c>
      <c r="C226" s="1" t="n">
        <v>90.27</v>
      </c>
      <c r="D226" s="0" t="n">
        <v>2</v>
      </c>
      <c r="E226" s="0" t="n">
        <v>94.34</v>
      </c>
      <c r="F226" s="0" t="n">
        <v>2</v>
      </c>
      <c r="G226" s="0" t="n">
        <v>83.67</v>
      </c>
      <c r="H226" s="0" t="n">
        <v>3</v>
      </c>
      <c r="I226" s="0" t="n">
        <v>89.18</v>
      </c>
      <c r="J226" s="0" t="n">
        <v>4</v>
      </c>
      <c r="K226" s="0" t="n">
        <v>91.17</v>
      </c>
      <c r="L226" s="0" t="n">
        <v>9</v>
      </c>
      <c r="M226" s="0" t="n">
        <v>92.97</v>
      </c>
      <c r="N226" s="0" t="n">
        <v>7</v>
      </c>
      <c r="O226" s="0" t="str">
        <f aca="false">LOOKUP(B226,ISO3,Zone)</f>
        <v>UE Balkans</v>
      </c>
      <c r="P226" s="0" t="str">
        <f aca="false">LOOKUP(B226,ISO3,Country)</f>
        <v>Denmark</v>
      </c>
    </row>
    <row r="227" customFormat="false" ht="12.8" hidden="false" customHeight="false" outlineLevel="0" collapsed="false">
      <c r="A227" s="0" t="n">
        <v>2022</v>
      </c>
      <c r="B227" s="0" t="s">
        <v>58</v>
      </c>
      <c r="C227" s="1" t="n">
        <v>76.9</v>
      </c>
      <c r="D227" s="0" t="n">
        <v>30</v>
      </c>
      <c r="E227" s="0" t="n">
        <v>71.52</v>
      </c>
      <c r="F227" s="0" t="n">
        <v>40</v>
      </c>
      <c r="G227" s="0" t="n">
        <v>62.24</v>
      </c>
      <c r="H227" s="0" t="n">
        <v>34</v>
      </c>
      <c r="I227" s="0" t="n">
        <v>85.96</v>
      </c>
      <c r="J227" s="0" t="n">
        <v>11</v>
      </c>
      <c r="K227" s="0" t="n">
        <v>92</v>
      </c>
      <c r="L227" s="0" t="n">
        <v>6</v>
      </c>
      <c r="M227" s="0" t="n">
        <v>72.79</v>
      </c>
      <c r="N227" s="0" t="n">
        <v>71</v>
      </c>
      <c r="O227" s="0" t="str">
        <f aca="false">LOOKUP(B227,ISO3,Zone)</f>
        <v>Amériques</v>
      </c>
      <c r="P227" s="0" t="str">
        <f aca="false">LOOKUP(B227,ISO3,Country)</f>
        <v>Dominican Republic</v>
      </c>
    </row>
    <row r="228" customFormat="false" ht="12.8" hidden="false" customHeight="false" outlineLevel="0" collapsed="false">
      <c r="A228" s="0" t="n">
        <v>2022</v>
      </c>
      <c r="B228" s="0" t="s">
        <v>151</v>
      </c>
      <c r="C228" s="1" t="n">
        <v>45.53</v>
      </c>
      <c r="D228" s="0" t="n">
        <v>134</v>
      </c>
      <c r="E228" s="0" t="n">
        <v>41.21</v>
      </c>
      <c r="F228" s="0" t="n">
        <v>143</v>
      </c>
      <c r="G228" s="0" t="n">
        <v>32.4</v>
      </c>
      <c r="H228" s="0" t="n">
        <v>139</v>
      </c>
      <c r="I228" s="0" t="n">
        <v>54.17</v>
      </c>
      <c r="J228" s="0" t="n">
        <v>127</v>
      </c>
      <c r="K228" s="0" t="n">
        <v>55.88</v>
      </c>
      <c r="L228" s="0" t="n">
        <v>131</v>
      </c>
      <c r="M228" s="0" t="n">
        <v>44.02</v>
      </c>
      <c r="N228" s="0" t="n">
        <v>130</v>
      </c>
      <c r="O228" s="0" t="str">
        <f aca="false">LOOKUP(B228,ISO3,Zone)</f>
        <v>MENA</v>
      </c>
      <c r="P228" s="0" t="str">
        <f aca="false">LOOKUP(B228,ISO3,Country)</f>
        <v>Algeria</v>
      </c>
    </row>
    <row r="229" customFormat="false" ht="12.8" hidden="false" customHeight="false" outlineLevel="0" collapsed="false">
      <c r="A229" s="0" t="n">
        <v>2022</v>
      </c>
      <c r="B229" s="0" t="s">
        <v>95</v>
      </c>
      <c r="C229" s="1" t="n">
        <v>64.61</v>
      </c>
      <c r="D229" s="0" t="n">
        <v>68</v>
      </c>
      <c r="E229" s="0" t="n">
        <v>60.1</v>
      </c>
      <c r="F229" s="0" t="n">
        <v>73</v>
      </c>
      <c r="G229" s="0" t="n">
        <v>55.44</v>
      </c>
      <c r="H229" s="0" t="n">
        <v>42</v>
      </c>
      <c r="I229" s="0" t="n">
        <v>67.98</v>
      </c>
      <c r="J229" s="0" t="n">
        <v>79</v>
      </c>
      <c r="K229" s="0" t="n">
        <v>69.5</v>
      </c>
      <c r="L229" s="0" t="n">
        <v>87</v>
      </c>
      <c r="M229" s="0" t="n">
        <v>70.03</v>
      </c>
      <c r="N229" s="0" t="n">
        <v>82</v>
      </c>
      <c r="O229" s="0" t="str">
        <f aca="false">LOOKUP(B229,ISO3,Zone)</f>
        <v>Amériques</v>
      </c>
      <c r="P229" s="0" t="str">
        <f aca="false">LOOKUP(B229,ISO3,Country)</f>
        <v>Ecuador</v>
      </c>
    </row>
    <row r="230" customFormat="false" ht="12.8" hidden="false" customHeight="false" outlineLevel="0" collapsed="false">
      <c r="A230" s="0" t="n">
        <v>2022</v>
      </c>
      <c r="B230" s="0" t="s">
        <v>181</v>
      </c>
      <c r="C230" s="1" t="n">
        <v>30.23</v>
      </c>
      <c r="D230" s="0" t="n">
        <v>168</v>
      </c>
      <c r="E230" s="0" t="n">
        <v>30.91</v>
      </c>
      <c r="F230" s="0" t="n">
        <v>174</v>
      </c>
      <c r="G230" s="0" t="n">
        <v>23.47</v>
      </c>
      <c r="H230" s="0" t="n">
        <v>168</v>
      </c>
      <c r="I230" s="0" t="n">
        <v>34.87</v>
      </c>
      <c r="J230" s="0" t="n">
        <v>162</v>
      </c>
      <c r="K230" s="0" t="n">
        <v>44.25</v>
      </c>
      <c r="L230" s="0" t="n">
        <v>158</v>
      </c>
      <c r="M230" s="0" t="n">
        <v>17.64</v>
      </c>
      <c r="N230" s="0" t="n">
        <v>169</v>
      </c>
      <c r="O230" s="0" t="str">
        <f aca="false">LOOKUP(B230,ISO3,Zone)</f>
        <v>MENA</v>
      </c>
      <c r="P230" s="0" t="str">
        <f aca="false">LOOKUP(B230,ISO3,Country)</f>
        <v>Egypt</v>
      </c>
    </row>
    <row r="231" customFormat="false" ht="12.8" hidden="false" customHeight="false" outlineLevel="0" collapsed="false">
      <c r="A231" s="0" t="n">
        <v>2022</v>
      </c>
      <c r="B231" s="0" t="s">
        <v>189</v>
      </c>
      <c r="C231" s="1" t="n">
        <v>19.62</v>
      </c>
      <c r="D231" s="0" t="n">
        <v>179</v>
      </c>
      <c r="E231" s="0" t="n">
        <v>22.22</v>
      </c>
      <c r="F231" s="0" t="n">
        <v>180</v>
      </c>
      <c r="G231" s="0" t="n">
        <v>19.73</v>
      </c>
      <c r="H231" s="0" t="n">
        <v>174</v>
      </c>
      <c r="I231" s="0" t="n">
        <v>25.15</v>
      </c>
      <c r="J231" s="0" t="n">
        <v>174</v>
      </c>
      <c r="K231" s="0" t="n">
        <v>19.67</v>
      </c>
      <c r="L231" s="0" t="n">
        <v>179</v>
      </c>
      <c r="M231" s="0" t="n">
        <v>11.36</v>
      </c>
      <c r="N231" s="0" t="n">
        <v>178</v>
      </c>
      <c r="O231" s="0" t="str">
        <f aca="false">LOOKUP(B231,ISO3,Zone)</f>
        <v>Afrique</v>
      </c>
      <c r="P231" s="0" t="str">
        <f aca="false">LOOKUP(B231,ISO3,Country)</f>
        <v>Eritrea</v>
      </c>
    </row>
    <row r="232" customFormat="false" ht="12.8" hidden="false" customHeight="false" outlineLevel="0" collapsed="false">
      <c r="A232" s="0" t="n">
        <v>2022</v>
      </c>
      <c r="B232" s="0" t="s">
        <v>51</v>
      </c>
      <c r="C232" s="1" t="n">
        <v>76.71</v>
      </c>
      <c r="D232" s="0" t="n">
        <v>32</v>
      </c>
      <c r="E232" s="0" t="n">
        <v>72.73</v>
      </c>
      <c r="F232" s="0" t="n">
        <v>38</v>
      </c>
      <c r="G232" s="0" t="n">
        <v>63.38</v>
      </c>
      <c r="H232" s="0" t="n">
        <v>31</v>
      </c>
      <c r="I232" s="0" t="n">
        <v>82.16</v>
      </c>
      <c r="J232" s="0" t="n">
        <v>25</v>
      </c>
      <c r="K232" s="0" t="n">
        <v>81.89</v>
      </c>
      <c r="L232" s="0" t="n">
        <v>39</v>
      </c>
      <c r="M232" s="0" t="n">
        <v>83.4</v>
      </c>
      <c r="N232" s="0" t="n">
        <v>35</v>
      </c>
      <c r="O232" s="0" t="str">
        <f aca="false">LOOKUP(B232,ISO3,Zone)</f>
        <v>UE Balkans</v>
      </c>
      <c r="P232" s="0" t="str">
        <f aca="false">LOOKUP(B232,ISO3,Country)</f>
        <v>Spain</v>
      </c>
    </row>
    <row r="233" customFormat="false" ht="12.8" hidden="false" customHeight="false" outlineLevel="0" collapsed="false">
      <c r="A233" s="0" t="n">
        <v>2022</v>
      </c>
      <c r="B233" s="0" t="s">
        <v>23</v>
      </c>
      <c r="C233" s="1" t="n">
        <v>88.83</v>
      </c>
      <c r="D233" s="0" t="n">
        <v>4</v>
      </c>
      <c r="E233" s="0" t="n">
        <v>91.11</v>
      </c>
      <c r="F233" s="0" t="n">
        <v>5</v>
      </c>
      <c r="G233" s="0" t="n">
        <v>81.97</v>
      </c>
      <c r="H233" s="0" t="n">
        <v>6</v>
      </c>
      <c r="I233" s="0" t="n">
        <v>87.87</v>
      </c>
      <c r="J233" s="0" t="n">
        <v>5</v>
      </c>
      <c r="K233" s="0" t="n">
        <v>90</v>
      </c>
      <c r="L233" s="0" t="n">
        <v>13</v>
      </c>
      <c r="M233" s="0" t="n">
        <v>93.2</v>
      </c>
      <c r="N233" s="0" t="n">
        <v>6</v>
      </c>
      <c r="O233" s="0" t="str">
        <f aca="false">LOOKUP(B233,ISO3,Zone)</f>
        <v>UE Balkans</v>
      </c>
      <c r="P233" s="0" t="str">
        <f aca="false">LOOKUP(B233,ISO3,Country)</f>
        <v>Estonia</v>
      </c>
    </row>
    <row r="234" customFormat="false" ht="12.8" hidden="false" customHeight="false" outlineLevel="0" collapsed="false">
      <c r="A234" s="0" t="n">
        <v>2022</v>
      </c>
      <c r="B234" s="0" t="s">
        <v>145</v>
      </c>
      <c r="C234" s="1" t="n">
        <v>50.53</v>
      </c>
      <c r="D234" s="0" t="n">
        <v>114</v>
      </c>
      <c r="E234" s="0" t="n">
        <v>50.65</v>
      </c>
      <c r="F234" s="0" t="n">
        <v>112</v>
      </c>
      <c r="G234" s="0" t="n">
        <v>45.77</v>
      </c>
      <c r="H234" s="0" t="n">
        <v>76</v>
      </c>
      <c r="I234" s="0" t="n">
        <v>63.66</v>
      </c>
      <c r="J234" s="0" t="n">
        <v>99</v>
      </c>
      <c r="K234" s="0" t="n">
        <v>57.29</v>
      </c>
      <c r="L234" s="0" t="n">
        <v>126</v>
      </c>
      <c r="M234" s="0" t="n">
        <v>35.29</v>
      </c>
      <c r="N234" s="0" t="n">
        <v>144</v>
      </c>
      <c r="O234" s="0" t="str">
        <f aca="false">LOOKUP(B234,ISO3,Zone)</f>
        <v>Afrique</v>
      </c>
      <c r="P234" s="0" t="str">
        <f aca="false">LOOKUP(B234,ISO3,Country)</f>
        <v>Ethiopia</v>
      </c>
    </row>
    <row r="235" customFormat="false" ht="12.8" hidden="false" customHeight="false" outlineLevel="0" collapsed="false">
      <c r="A235" s="0" t="n">
        <v>2022</v>
      </c>
      <c r="B235" s="0" t="s">
        <v>20</v>
      </c>
      <c r="C235" s="1" t="n">
        <v>88.42</v>
      </c>
      <c r="D235" s="0" t="n">
        <v>5</v>
      </c>
      <c r="E235" s="0" t="n">
        <v>90.4</v>
      </c>
      <c r="F235" s="0" t="n">
        <v>6</v>
      </c>
      <c r="G235" s="0" t="n">
        <v>82.03</v>
      </c>
      <c r="H235" s="0" t="n">
        <v>5</v>
      </c>
      <c r="I235" s="0" t="n">
        <v>86.64</v>
      </c>
      <c r="J235" s="0" t="n">
        <v>9</v>
      </c>
      <c r="K235" s="0" t="n">
        <v>90.77</v>
      </c>
      <c r="L235" s="0" t="n">
        <v>10</v>
      </c>
      <c r="M235" s="0" t="n">
        <v>92.26</v>
      </c>
      <c r="N235" s="0" t="n">
        <v>10</v>
      </c>
      <c r="O235" s="0" t="str">
        <f aca="false">LOOKUP(B235,ISO3,Zone)</f>
        <v>UE Balkans</v>
      </c>
      <c r="P235" s="0" t="str">
        <f aca="false">LOOKUP(B235,ISO3,Country)</f>
        <v>Finland</v>
      </c>
    </row>
    <row r="236" customFormat="false" ht="12.8" hidden="false" customHeight="false" outlineLevel="0" collapsed="false">
      <c r="A236" s="0" t="n">
        <v>2022</v>
      </c>
      <c r="B236" s="0" t="s">
        <v>104</v>
      </c>
      <c r="C236" s="1" t="n">
        <v>56.91</v>
      </c>
      <c r="D236" s="0" t="n">
        <v>102</v>
      </c>
      <c r="E236" s="0" t="n">
        <v>44.85</v>
      </c>
      <c r="F236" s="0" t="n">
        <v>128</v>
      </c>
      <c r="G236" s="0" t="n">
        <v>39.8</v>
      </c>
      <c r="H236" s="0" t="n">
        <v>104</v>
      </c>
      <c r="I236" s="0" t="n">
        <v>58.33</v>
      </c>
      <c r="J236" s="0" t="n">
        <v>115</v>
      </c>
      <c r="K236" s="0" t="n">
        <v>64</v>
      </c>
      <c r="L236" s="0" t="n">
        <v>107</v>
      </c>
      <c r="M236" s="0" t="n">
        <v>77.55</v>
      </c>
      <c r="N236" s="0" t="n">
        <v>54</v>
      </c>
      <c r="O236" s="0" t="str">
        <f aca="false">LOOKUP(B236,ISO3,Zone)</f>
        <v>Asie-Pacifique</v>
      </c>
      <c r="P236" s="0" t="str">
        <f aca="false">LOOKUP(B236,ISO3,Country)</f>
        <v>Fiji</v>
      </c>
    </row>
    <row r="237" customFormat="false" ht="12.8" hidden="false" customHeight="false" outlineLevel="0" collapsed="false">
      <c r="A237" s="0" t="n">
        <v>2022</v>
      </c>
      <c r="B237" s="0" t="s">
        <v>39</v>
      </c>
      <c r="C237" s="1" t="n">
        <v>78.53</v>
      </c>
      <c r="D237" s="0" t="n">
        <v>26</v>
      </c>
      <c r="E237" s="0" t="n">
        <v>79.85</v>
      </c>
      <c r="F237" s="0" t="n">
        <v>21</v>
      </c>
      <c r="G237" s="0" t="n">
        <v>67.86</v>
      </c>
      <c r="H237" s="0" t="n">
        <v>23</v>
      </c>
      <c r="I237" s="0" t="n">
        <v>86.51</v>
      </c>
      <c r="J237" s="0" t="n">
        <v>10</v>
      </c>
      <c r="K237" s="0" t="n">
        <v>89.38</v>
      </c>
      <c r="L237" s="0" t="n">
        <v>18</v>
      </c>
      <c r="M237" s="0" t="n">
        <v>69.05</v>
      </c>
      <c r="N237" s="0" t="n">
        <v>85</v>
      </c>
      <c r="O237" s="0" t="str">
        <f aca="false">LOOKUP(B237,ISO3,Zone)</f>
        <v>UE Balkans</v>
      </c>
      <c r="P237" s="0" t="str">
        <f aca="false">LOOKUP(B237,ISO3,Country)</f>
        <v>France</v>
      </c>
    </row>
    <row r="238" customFormat="false" ht="12.8" hidden="false" customHeight="false" outlineLevel="0" collapsed="false">
      <c r="A238" s="0" t="n">
        <v>2022</v>
      </c>
      <c r="B238" s="0" t="s">
        <v>109</v>
      </c>
      <c r="C238" s="1" t="n">
        <v>56</v>
      </c>
      <c r="D238" s="0" t="n">
        <v>105</v>
      </c>
      <c r="E238" s="0" t="n">
        <v>48.38</v>
      </c>
      <c r="F238" s="0" t="n">
        <v>115</v>
      </c>
      <c r="G238" s="0" t="n">
        <v>39.46</v>
      </c>
      <c r="H238" s="0" t="n">
        <v>106</v>
      </c>
      <c r="I238" s="0" t="n">
        <v>56.14</v>
      </c>
      <c r="J238" s="0" t="n">
        <v>123</v>
      </c>
      <c r="K238" s="0" t="n">
        <v>65.5</v>
      </c>
      <c r="L238" s="0" t="n">
        <v>102</v>
      </c>
      <c r="M238" s="0" t="n">
        <v>70.52</v>
      </c>
      <c r="N238" s="0" t="n">
        <v>80</v>
      </c>
      <c r="O238" s="0" t="str">
        <f aca="false">LOOKUP(B238,ISO3,Zone)</f>
        <v>Afrique</v>
      </c>
      <c r="P238" s="0" t="str">
        <f aca="false">LOOKUP(B238,ISO3,Country)</f>
        <v>Gabon</v>
      </c>
    </row>
    <row r="239" customFormat="false" ht="12.8" hidden="false" customHeight="false" outlineLevel="0" collapsed="false">
      <c r="A239" s="0" t="n">
        <v>2022</v>
      </c>
      <c r="B239" s="0" t="s">
        <v>41</v>
      </c>
      <c r="C239" s="1" t="n">
        <v>78.71</v>
      </c>
      <c r="D239" s="0" t="n">
        <v>24</v>
      </c>
      <c r="E239" s="0" t="n">
        <v>80.57</v>
      </c>
      <c r="F239" s="0" t="n">
        <v>18</v>
      </c>
      <c r="G239" s="0" t="n">
        <v>72.75</v>
      </c>
      <c r="H239" s="0" t="n">
        <v>12</v>
      </c>
      <c r="I239" s="0" t="n">
        <v>76.63</v>
      </c>
      <c r="J239" s="0" t="n">
        <v>48</v>
      </c>
      <c r="K239" s="0" t="n">
        <v>84.29</v>
      </c>
      <c r="L239" s="0" t="n">
        <v>32</v>
      </c>
      <c r="M239" s="0" t="n">
        <v>79.33</v>
      </c>
      <c r="N239" s="0" t="n">
        <v>49</v>
      </c>
      <c r="O239" s="0" t="str">
        <f aca="false">LOOKUP(B239,ISO3,Zone)</f>
        <v>UE Balkans</v>
      </c>
      <c r="P239" s="0" t="str">
        <f aca="false">LOOKUP(B239,ISO3,Country)</f>
        <v>United Kingdom</v>
      </c>
    </row>
    <row r="240" customFormat="false" ht="12.8" hidden="false" customHeight="false" outlineLevel="0" collapsed="false">
      <c r="A240" s="0" t="n">
        <v>2022</v>
      </c>
      <c r="B240" s="0" t="s">
        <v>92</v>
      </c>
      <c r="C240" s="1" t="n">
        <v>59.3</v>
      </c>
      <c r="D240" s="0" t="n">
        <v>89</v>
      </c>
      <c r="E240" s="0" t="n">
        <v>52.42</v>
      </c>
      <c r="F240" s="0" t="n">
        <v>102</v>
      </c>
      <c r="G240" s="0" t="n">
        <v>46.43</v>
      </c>
      <c r="H240" s="0" t="n">
        <v>74</v>
      </c>
      <c r="I240" s="0" t="n">
        <v>80.79</v>
      </c>
      <c r="J240" s="0" t="n">
        <v>32</v>
      </c>
      <c r="K240" s="0" t="n">
        <v>75.5</v>
      </c>
      <c r="L240" s="0" t="n">
        <v>67</v>
      </c>
      <c r="M240" s="0" t="n">
        <v>41.34</v>
      </c>
      <c r="N240" s="0" t="n">
        <v>135</v>
      </c>
      <c r="O240" s="0" t="str">
        <f aca="false">LOOKUP(B240,ISO3,Zone)</f>
        <v>EEAC</v>
      </c>
      <c r="P240" s="0" t="str">
        <f aca="false">LOOKUP(B240,ISO3,Country)</f>
        <v>Georgia</v>
      </c>
    </row>
    <row r="241" customFormat="false" ht="12.8" hidden="false" customHeight="false" outlineLevel="0" collapsed="false">
      <c r="A241" s="0" t="n">
        <v>2022</v>
      </c>
      <c r="B241" s="0" t="s">
        <v>77</v>
      </c>
      <c r="C241" s="1" t="n">
        <v>67.43</v>
      </c>
      <c r="D241" s="0" t="n">
        <v>60</v>
      </c>
      <c r="E241" s="0" t="n">
        <v>66.61</v>
      </c>
      <c r="F241" s="0" t="n">
        <v>54</v>
      </c>
      <c r="G241" s="0" t="n">
        <v>47.22</v>
      </c>
      <c r="H241" s="0" t="n">
        <v>69</v>
      </c>
      <c r="I241" s="0" t="n">
        <v>81.42</v>
      </c>
      <c r="J241" s="0" t="n">
        <v>27</v>
      </c>
      <c r="K241" s="0" t="n">
        <v>79.64</v>
      </c>
      <c r="L241" s="0" t="n">
        <v>53</v>
      </c>
      <c r="M241" s="0" t="n">
        <v>62.25</v>
      </c>
      <c r="N241" s="0" t="n">
        <v>101</v>
      </c>
      <c r="O241" s="0" t="str">
        <f aca="false">LOOKUP(B241,ISO3,Zone)</f>
        <v>Afrique</v>
      </c>
      <c r="P241" s="0" t="str">
        <f aca="false">LOOKUP(B241,ISO3,Country)</f>
        <v>Ghana</v>
      </c>
    </row>
    <row r="242" customFormat="false" ht="12.8" hidden="false" customHeight="false" outlineLevel="0" collapsed="false">
      <c r="A242" s="0" t="n">
        <v>2022</v>
      </c>
      <c r="B242" s="0" t="s">
        <v>100</v>
      </c>
      <c r="C242" s="1" t="n">
        <v>59.82</v>
      </c>
      <c r="D242" s="0" t="n">
        <v>84</v>
      </c>
      <c r="E242" s="0" t="n">
        <v>59.26</v>
      </c>
      <c r="F242" s="0" t="n">
        <v>80</v>
      </c>
      <c r="G242" s="0" t="n">
        <v>47.05</v>
      </c>
      <c r="H242" s="0" t="n">
        <v>70</v>
      </c>
      <c r="I242" s="0" t="n">
        <v>71.15</v>
      </c>
      <c r="J242" s="0" t="n">
        <v>65</v>
      </c>
      <c r="K242" s="0" t="n">
        <v>70.67</v>
      </c>
      <c r="L242" s="0" t="n">
        <v>81</v>
      </c>
      <c r="M242" s="0" t="n">
        <v>50.96</v>
      </c>
      <c r="N242" s="0" t="n">
        <v>122</v>
      </c>
      <c r="O242" s="0" t="str">
        <f aca="false">LOOKUP(B242,ISO3,Zone)</f>
        <v>Afrique</v>
      </c>
      <c r="P242" s="0" t="str">
        <f aca="false">LOOKUP(B242,ISO3,Country)</f>
        <v>Guinea</v>
      </c>
    </row>
    <row r="243" customFormat="false" ht="12.8" hidden="false" customHeight="false" outlineLevel="0" collapsed="false">
      <c r="A243" s="0" t="n">
        <v>2022</v>
      </c>
      <c r="B243" s="0" t="s">
        <v>61</v>
      </c>
      <c r="C243" s="1" t="n">
        <v>69.25</v>
      </c>
      <c r="D243" s="0" t="n">
        <v>50</v>
      </c>
      <c r="E243" s="0" t="n">
        <v>71.11</v>
      </c>
      <c r="F243" s="0" t="n">
        <v>43</v>
      </c>
      <c r="G243" s="0" t="n">
        <v>51.36</v>
      </c>
      <c r="H243" s="0" t="n">
        <v>51</v>
      </c>
      <c r="I243" s="0" t="n">
        <v>67.69</v>
      </c>
      <c r="J243" s="0" t="n">
        <v>81</v>
      </c>
      <c r="K243" s="0" t="n">
        <v>81.33</v>
      </c>
      <c r="L243" s="0" t="n">
        <v>44</v>
      </c>
      <c r="M243" s="0" t="n">
        <v>74.74</v>
      </c>
      <c r="N243" s="0" t="n">
        <v>64</v>
      </c>
      <c r="O243" s="0" t="str">
        <f aca="false">LOOKUP(B243,ISO3,Zone)</f>
        <v>Afrique</v>
      </c>
      <c r="P243" s="0" t="str">
        <f aca="false">LOOKUP(B243,ISO3,Country)</f>
        <v>Gambia</v>
      </c>
    </row>
    <row r="244" customFormat="false" ht="12.8" hidden="false" customHeight="false" outlineLevel="0" collapsed="false">
      <c r="A244" s="0" t="n">
        <v>2022</v>
      </c>
      <c r="B244" s="0" t="s">
        <v>93</v>
      </c>
      <c r="C244" s="1" t="n">
        <v>58.79</v>
      </c>
      <c r="D244" s="0" t="n">
        <v>92</v>
      </c>
      <c r="E244" s="0" t="n">
        <v>51.15</v>
      </c>
      <c r="F244" s="0" t="n">
        <v>108</v>
      </c>
      <c r="G244" s="0" t="n">
        <v>50.82</v>
      </c>
      <c r="H244" s="0" t="n">
        <v>52</v>
      </c>
      <c r="I244" s="0" t="n">
        <v>68.42</v>
      </c>
      <c r="J244" s="0" t="n">
        <v>77</v>
      </c>
      <c r="K244" s="0" t="n">
        <v>62.4</v>
      </c>
      <c r="L244" s="0" t="n">
        <v>113</v>
      </c>
      <c r="M244" s="0" t="n">
        <v>61.18</v>
      </c>
      <c r="N244" s="0" t="n">
        <v>104</v>
      </c>
      <c r="O244" s="0" t="str">
        <f aca="false">LOOKUP(B244,ISO3,Zone)</f>
        <v>Afrique</v>
      </c>
      <c r="P244" s="0" t="str">
        <f aca="false">LOOKUP(B244,ISO3,Country)</f>
        <v>Guinea-Bissau</v>
      </c>
    </row>
    <row r="245" customFormat="false" ht="12.8" hidden="false" customHeight="false" outlineLevel="0" collapsed="false">
      <c r="A245" s="0" t="n">
        <v>2022</v>
      </c>
      <c r="B245" s="0" t="s">
        <v>135</v>
      </c>
      <c r="C245" s="1" t="n">
        <v>43.96</v>
      </c>
      <c r="D245" s="0" t="n">
        <v>141</v>
      </c>
      <c r="E245" s="0" t="n">
        <v>42.73</v>
      </c>
      <c r="F245" s="0" t="n">
        <v>138</v>
      </c>
      <c r="G245" s="0" t="n">
        <v>24.49</v>
      </c>
      <c r="H245" s="0" t="n">
        <v>165</v>
      </c>
      <c r="I245" s="0" t="n">
        <v>44.3</v>
      </c>
      <c r="J245" s="0" t="n">
        <v>147</v>
      </c>
      <c r="K245" s="0" t="n">
        <v>44.25</v>
      </c>
      <c r="L245" s="0" t="n">
        <v>158</v>
      </c>
      <c r="M245" s="0" t="n">
        <v>64.04</v>
      </c>
      <c r="N245" s="0" t="n">
        <v>95</v>
      </c>
      <c r="O245" s="0" t="str">
        <f aca="false">LOOKUP(B245,ISO3,Zone)</f>
        <v>Afrique</v>
      </c>
      <c r="P245" s="0" t="str">
        <f aca="false">LOOKUP(B245,ISO3,Country)</f>
        <v>Equatorial Guinea</v>
      </c>
    </row>
    <row r="246" customFormat="false" ht="12.8" hidden="false" customHeight="false" outlineLevel="0" collapsed="false">
      <c r="A246" s="0" t="n">
        <v>2022</v>
      </c>
      <c r="B246" s="0" t="s">
        <v>122</v>
      </c>
      <c r="C246" s="1" t="n">
        <v>55.52</v>
      </c>
      <c r="D246" s="0" t="n">
        <v>108</v>
      </c>
      <c r="E246" s="0" t="n">
        <v>60.5</v>
      </c>
      <c r="F246" s="0" t="n">
        <v>72</v>
      </c>
      <c r="G246" s="0" t="n">
        <v>38.13</v>
      </c>
      <c r="H246" s="0" t="n">
        <v>113</v>
      </c>
      <c r="I246" s="0" t="n">
        <v>69.54</v>
      </c>
      <c r="J246" s="0" t="n">
        <v>70</v>
      </c>
      <c r="K246" s="0" t="n">
        <v>65.36</v>
      </c>
      <c r="L246" s="0" t="n">
        <v>103</v>
      </c>
      <c r="M246" s="0" t="n">
        <v>44.1</v>
      </c>
      <c r="N246" s="0" t="n">
        <v>128</v>
      </c>
      <c r="O246" s="0" t="str">
        <f aca="false">LOOKUP(B246,ISO3,Zone)</f>
        <v>UE Balkans</v>
      </c>
      <c r="P246" s="0" t="str">
        <f aca="false">LOOKUP(B246,ISO3,Country)</f>
        <v>Greece</v>
      </c>
    </row>
    <row r="247" customFormat="false" ht="12.8" hidden="false" customHeight="false" outlineLevel="0" collapsed="false">
      <c r="A247" s="0" t="n">
        <v>2022</v>
      </c>
      <c r="B247" s="0" t="s">
        <v>142</v>
      </c>
      <c r="C247" s="1" t="n">
        <v>47.94</v>
      </c>
      <c r="D247" s="0" t="n">
        <v>124</v>
      </c>
      <c r="E247" s="0" t="n">
        <v>46.06</v>
      </c>
      <c r="F247" s="0" t="n">
        <v>123</v>
      </c>
      <c r="G247" s="0" t="n">
        <v>33.67</v>
      </c>
      <c r="H247" s="0" t="n">
        <v>132</v>
      </c>
      <c r="I247" s="0" t="n">
        <v>68.86</v>
      </c>
      <c r="J247" s="0" t="n">
        <v>73</v>
      </c>
      <c r="K247" s="0" t="n">
        <v>59</v>
      </c>
      <c r="L247" s="0" t="n">
        <v>123</v>
      </c>
      <c r="M247" s="0" t="n">
        <v>32.12</v>
      </c>
      <c r="N247" s="0" t="n">
        <v>150</v>
      </c>
      <c r="O247" s="0" t="str">
        <f aca="false">LOOKUP(B247,ISO3,Zone)</f>
        <v>Amériques</v>
      </c>
      <c r="P247" s="0" t="str">
        <f aca="false">LOOKUP(B247,ISO3,Country)</f>
        <v>Guatemala</v>
      </c>
    </row>
    <row r="248" customFormat="false" ht="12.8" hidden="false" customHeight="false" outlineLevel="0" collapsed="false">
      <c r="A248" s="0" t="n">
        <v>2022</v>
      </c>
      <c r="B248" s="0" t="s">
        <v>75</v>
      </c>
      <c r="C248" s="1" t="n">
        <v>76.41</v>
      </c>
      <c r="D248" s="0" t="n">
        <v>34</v>
      </c>
      <c r="E248" s="0" t="n">
        <v>70.06</v>
      </c>
      <c r="F248" s="0" t="n">
        <v>46</v>
      </c>
      <c r="G248" s="0" t="n">
        <v>67.76</v>
      </c>
      <c r="H248" s="0" t="n">
        <v>25</v>
      </c>
      <c r="I248" s="0" t="n">
        <v>75.61</v>
      </c>
      <c r="J248" s="0" t="n">
        <v>51</v>
      </c>
      <c r="K248" s="0" t="n">
        <v>81.4</v>
      </c>
      <c r="L248" s="0" t="n">
        <v>43</v>
      </c>
      <c r="M248" s="0" t="n">
        <v>87.21</v>
      </c>
      <c r="N248" s="0" t="n">
        <v>24</v>
      </c>
      <c r="O248" s="0" t="str">
        <f aca="false">LOOKUP(B248,ISO3,Zone)</f>
        <v>Amériques</v>
      </c>
      <c r="P248" s="0" t="str">
        <f aca="false">LOOKUP(B248,ISO3,Country)</f>
        <v>Guyana</v>
      </c>
    </row>
    <row r="249" customFormat="false" ht="12.8" hidden="false" customHeight="false" outlineLevel="0" collapsed="false">
      <c r="A249" s="0" t="n">
        <v>2022</v>
      </c>
      <c r="B249" s="0" t="s">
        <v>155</v>
      </c>
      <c r="C249" s="1" t="n">
        <v>41.64</v>
      </c>
      <c r="D249" s="0" t="n">
        <v>148</v>
      </c>
      <c r="E249" s="0" t="n">
        <v>40.5</v>
      </c>
      <c r="F249" s="0" t="n">
        <v>147</v>
      </c>
      <c r="G249" s="0" t="n">
        <v>35.9</v>
      </c>
      <c r="H249" s="0" t="n">
        <v>122</v>
      </c>
      <c r="I249" s="0" t="n">
        <v>42.58</v>
      </c>
      <c r="J249" s="0" t="n">
        <v>151</v>
      </c>
      <c r="K249" s="0" t="n">
        <v>57.45</v>
      </c>
      <c r="L249" s="0" t="n">
        <v>125</v>
      </c>
      <c r="M249" s="0" t="n">
        <v>31.78</v>
      </c>
      <c r="N249" s="0" t="n">
        <v>151</v>
      </c>
      <c r="O249" s="0" t="str">
        <f aca="false">LOOKUP(B249,ISO3,Zone)</f>
        <v>Asie-Pacifique</v>
      </c>
      <c r="P249" s="0" t="str">
        <f aca="false">LOOKUP(B249,ISO3,Country)</f>
        <v>Hong Kong</v>
      </c>
    </row>
    <row r="250" customFormat="false" ht="12.8" hidden="false" customHeight="false" outlineLevel="0" collapsed="false">
      <c r="A250" s="0" t="n">
        <v>2022</v>
      </c>
      <c r="B250" s="0" t="s">
        <v>184</v>
      </c>
      <c r="C250" s="1" t="n">
        <v>34.61</v>
      </c>
      <c r="D250" s="0" t="n">
        <v>165</v>
      </c>
      <c r="E250" s="0" t="n">
        <v>33.33</v>
      </c>
      <c r="F250" s="0" t="n">
        <v>167</v>
      </c>
      <c r="G250" s="0" t="n">
        <v>31.63</v>
      </c>
      <c r="H250" s="0" t="n">
        <v>146</v>
      </c>
      <c r="I250" s="0" t="n">
        <v>36.84</v>
      </c>
      <c r="J250" s="0" t="n">
        <v>159</v>
      </c>
      <c r="K250" s="0" t="n">
        <v>31</v>
      </c>
      <c r="L250" s="0" t="n">
        <v>173</v>
      </c>
      <c r="M250" s="0" t="n">
        <v>40.22</v>
      </c>
      <c r="N250" s="0" t="n">
        <v>136</v>
      </c>
      <c r="O250" s="0" t="str">
        <f aca="false">LOOKUP(B250,ISO3,Zone)</f>
        <v>Amériques</v>
      </c>
      <c r="P250" s="0" t="str">
        <f aca="false">LOOKUP(B250,ISO3,Country)</f>
        <v>Honduras</v>
      </c>
    </row>
    <row r="251" customFormat="false" ht="12.8" hidden="false" customHeight="false" outlineLevel="0" collapsed="false">
      <c r="A251" s="0" t="n">
        <v>2022</v>
      </c>
      <c r="B251" s="0" t="s">
        <v>57</v>
      </c>
      <c r="C251" s="1" t="n">
        <v>70.42</v>
      </c>
      <c r="D251" s="0" t="n">
        <v>48</v>
      </c>
      <c r="E251" s="0" t="n">
        <v>68.26</v>
      </c>
      <c r="F251" s="0" t="n">
        <v>49</v>
      </c>
      <c r="G251" s="0" t="n">
        <v>50.46</v>
      </c>
      <c r="H251" s="0" t="n">
        <v>53</v>
      </c>
      <c r="I251" s="0" t="n">
        <v>79.19</v>
      </c>
      <c r="J251" s="0" t="n">
        <v>38</v>
      </c>
      <c r="K251" s="0" t="n">
        <v>76.09</v>
      </c>
      <c r="L251" s="0" t="n">
        <v>64</v>
      </c>
      <c r="M251" s="0" t="n">
        <v>78.08</v>
      </c>
      <c r="N251" s="0" t="n">
        <v>52</v>
      </c>
      <c r="O251" s="0" t="str">
        <f aca="false">LOOKUP(B251,ISO3,Zone)</f>
        <v>UE Balkans</v>
      </c>
      <c r="P251" s="0" t="str">
        <f aca="false">LOOKUP(B251,ISO3,Country)</f>
        <v>Croatia</v>
      </c>
    </row>
    <row r="252" customFormat="false" ht="12.8" hidden="false" customHeight="false" outlineLevel="0" collapsed="false">
      <c r="A252" s="0" t="n">
        <v>2022</v>
      </c>
      <c r="B252" s="0" t="s">
        <v>114</v>
      </c>
      <c r="C252" s="1" t="n">
        <v>64.55</v>
      </c>
      <c r="D252" s="0" t="n">
        <v>70</v>
      </c>
      <c r="E252" s="0" t="n">
        <v>59.6</v>
      </c>
      <c r="F252" s="0" t="n">
        <v>77</v>
      </c>
      <c r="G252" s="0" t="n">
        <v>50.34</v>
      </c>
      <c r="H252" s="0" t="n">
        <v>56</v>
      </c>
      <c r="I252" s="0" t="n">
        <v>72.22</v>
      </c>
      <c r="J252" s="0" t="n">
        <v>63</v>
      </c>
      <c r="K252" s="0" t="n">
        <v>80.67</v>
      </c>
      <c r="L252" s="0" t="n">
        <v>47</v>
      </c>
      <c r="M252" s="0" t="n">
        <v>59.91</v>
      </c>
      <c r="N252" s="0" t="n">
        <v>106</v>
      </c>
      <c r="O252" s="0" t="str">
        <f aca="false">LOOKUP(B252,ISO3,Zone)</f>
        <v>Amériques</v>
      </c>
      <c r="P252" s="0" t="str">
        <f aca="false">LOOKUP(B252,ISO3,Country)</f>
        <v>Haiti</v>
      </c>
    </row>
    <row r="253" customFormat="false" ht="12.8" hidden="false" customHeight="false" outlineLevel="0" collapsed="false">
      <c r="A253" s="0" t="n">
        <v>2022</v>
      </c>
      <c r="B253" s="0" t="s">
        <v>87</v>
      </c>
      <c r="C253" s="1" t="n">
        <v>59.8</v>
      </c>
      <c r="D253" s="0" t="n">
        <v>85</v>
      </c>
      <c r="E253" s="0" t="n">
        <v>47.07</v>
      </c>
      <c r="F253" s="0" t="n">
        <v>119</v>
      </c>
      <c r="G253" s="0" t="n">
        <v>32.31</v>
      </c>
      <c r="H253" s="0" t="n">
        <v>141</v>
      </c>
      <c r="I253" s="0" t="n">
        <v>67.25</v>
      </c>
      <c r="J253" s="0" t="n">
        <v>83</v>
      </c>
      <c r="K253" s="0" t="n">
        <v>67.33</v>
      </c>
      <c r="L253" s="0" t="n">
        <v>95</v>
      </c>
      <c r="M253" s="0" t="n">
        <v>85.03</v>
      </c>
      <c r="N253" s="0" t="n">
        <v>29</v>
      </c>
      <c r="O253" s="0" t="str">
        <f aca="false">LOOKUP(B253,ISO3,Zone)</f>
        <v>UE Balkans</v>
      </c>
      <c r="P253" s="0" t="str">
        <f aca="false">LOOKUP(B253,ISO3,Country)</f>
        <v>Hungary</v>
      </c>
    </row>
    <row r="254" customFormat="false" ht="12.8" hidden="false" customHeight="false" outlineLevel="0" collapsed="false">
      <c r="A254" s="0" t="n">
        <v>2022</v>
      </c>
      <c r="B254" s="0" t="s">
        <v>123</v>
      </c>
      <c r="C254" s="1" t="n">
        <v>49.27</v>
      </c>
      <c r="D254" s="0" t="n">
        <v>117</v>
      </c>
      <c r="E254" s="0" t="n">
        <v>45.91</v>
      </c>
      <c r="F254" s="0" t="n">
        <v>125</v>
      </c>
      <c r="G254" s="0" t="n">
        <v>41.33</v>
      </c>
      <c r="H254" s="0" t="n">
        <v>96</v>
      </c>
      <c r="I254" s="0" t="n">
        <v>55.7</v>
      </c>
      <c r="J254" s="0" t="n">
        <v>125</v>
      </c>
      <c r="K254" s="0" t="n">
        <v>66</v>
      </c>
      <c r="L254" s="0" t="n">
        <v>99</v>
      </c>
      <c r="M254" s="0" t="n">
        <v>37.42</v>
      </c>
      <c r="N254" s="0" t="n">
        <v>139</v>
      </c>
      <c r="O254" s="0" t="str">
        <f aca="false">LOOKUP(B254,ISO3,Zone)</f>
        <v>Asie-Pacifique</v>
      </c>
      <c r="P254" s="0" t="str">
        <f aca="false">LOOKUP(B254,ISO3,Country)</f>
        <v>Indonesia</v>
      </c>
    </row>
    <row r="255" customFormat="false" ht="12.8" hidden="false" customHeight="false" outlineLevel="0" collapsed="false">
      <c r="A255" s="0" t="n">
        <v>2022</v>
      </c>
      <c r="B255" s="0" t="s">
        <v>176</v>
      </c>
      <c r="C255" s="1" t="n">
        <v>41</v>
      </c>
      <c r="D255" s="0" t="n">
        <v>150</v>
      </c>
      <c r="E255" s="0" t="n">
        <v>40.76</v>
      </c>
      <c r="F255" s="0" t="n">
        <v>145</v>
      </c>
      <c r="G255" s="0" t="n">
        <v>30.36</v>
      </c>
      <c r="H255" s="0" t="n">
        <v>149</v>
      </c>
      <c r="I255" s="0" t="n">
        <v>57.02</v>
      </c>
      <c r="J255" s="0" t="n">
        <v>120</v>
      </c>
      <c r="K255" s="0" t="n">
        <v>56.25</v>
      </c>
      <c r="L255" s="0" t="n">
        <v>127</v>
      </c>
      <c r="M255" s="0" t="n">
        <v>20.61</v>
      </c>
      <c r="N255" s="0" t="n">
        <v>163</v>
      </c>
      <c r="O255" s="0" t="str">
        <f aca="false">LOOKUP(B255,ISO3,Zone)</f>
        <v>Asie-Pacifique</v>
      </c>
      <c r="P255" s="0" t="str">
        <f aca="false">LOOKUP(B255,ISO3,Country)</f>
        <v>India</v>
      </c>
    </row>
    <row r="256" customFormat="false" ht="12.8" hidden="false" customHeight="false" outlineLevel="0" collapsed="false">
      <c r="A256" s="0" t="n">
        <v>2022</v>
      </c>
      <c r="B256" s="0" t="s">
        <v>17</v>
      </c>
      <c r="C256" s="1" t="n">
        <v>88.3</v>
      </c>
      <c r="D256" s="0" t="n">
        <v>6</v>
      </c>
      <c r="E256" s="0" t="n">
        <v>89.24</v>
      </c>
      <c r="F256" s="0" t="n">
        <v>9</v>
      </c>
      <c r="G256" s="0" t="n">
        <v>79.08</v>
      </c>
      <c r="H256" s="0" t="n">
        <v>8</v>
      </c>
      <c r="I256" s="0" t="n">
        <v>85.09</v>
      </c>
      <c r="J256" s="0" t="n">
        <v>14</v>
      </c>
      <c r="K256" s="0" t="n">
        <v>92.5</v>
      </c>
      <c r="L256" s="0" t="n">
        <v>4</v>
      </c>
      <c r="M256" s="0" t="n">
        <v>95.58</v>
      </c>
      <c r="N256" s="0" t="n">
        <v>2</v>
      </c>
      <c r="O256" s="0" t="str">
        <f aca="false">LOOKUP(B256,ISO3,Zone)</f>
        <v>UE Balkans</v>
      </c>
      <c r="P256" s="0" t="str">
        <f aca="false">LOOKUP(B256,ISO3,Country)</f>
        <v>Ireland</v>
      </c>
    </row>
    <row r="257" customFormat="false" ht="12.8" hidden="false" customHeight="false" outlineLevel="0" collapsed="false">
      <c r="A257" s="0" t="n">
        <v>2022</v>
      </c>
      <c r="B257" s="0" t="s">
        <v>192</v>
      </c>
      <c r="C257" s="1" t="n">
        <v>23.22</v>
      </c>
      <c r="D257" s="0" t="n">
        <v>178</v>
      </c>
      <c r="E257" s="0" t="n">
        <v>30.71</v>
      </c>
      <c r="F257" s="0" t="n">
        <v>175</v>
      </c>
      <c r="G257" s="0" t="n">
        <v>21.32</v>
      </c>
      <c r="H257" s="0" t="n">
        <v>171</v>
      </c>
      <c r="I257" s="0" t="n">
        <v>26.71</v>
      </c>
      <c r="J257" s="0" t="n">
        <v>173</v>
      </c>
      <c r="K257" s="0" t="n">
        <v>23.78</v>
      </c>
      <c r="L257" s="0" t="n">
        <v>177</v>
      </c>
      <c r="M257" s="0" t="n">
        <v>13.61</v>
      </c>
      <c r="N257" s="0" t="n">
        <v>174</v>
      </c>
      <c r="O257" s="0" t="str">
        <f aca="false">LOOKUP(B257,ISO3,Zone)</f>
        <v>MENA</v>
      </c>
      <c r="P257" s="0" t="str">
        <f aca="false">LOOKUP(B257,ISO3,Country)</f>
        <v>Iran</v>
      </c>
    </row>
    <row r="258" customFormat="false" ht="12.8" hidden="false" customHeight="false" outlineLevel="0" collapsed="false">
      <c r="A258" s="0" t="n">
        <v>2022</v>
      </c>
      <c r="B258" s="0" t="s">
        <v>182</v>
      </c>
      <c r="C258" s="1" t="n">
        <v>28.59</v>
      </c>
      <c r="D258" s="0" t="n">
        <v>172</v>
      </c>
      <c r="E258" s="0" t="n">
        <v>34.14</v>
      </c>
      <c r="F258" s="0" t="n">
        <v>163</v>
      </c>
      <c r="G258" s="0" t="n">
        <v>20.07</v>
      </c>
      <c r="H258" s="0" t="n">
        <v>173</v>
      </c>
      <c r="I258" s="0" t="n">
        <v>29.82</v>
      </c>
      <c r="J258" s="0" t="n">
        <v>168</v>
      </c>
      <c r="K258" s="0" t="n">
        <v>40.67</v>
      </c>
      <c r="L258" s="0" t="n">
        <v>163</v>
      </c>
      <c r="M258" s="0" t="n">
        <v>18.27</v>
      </c>
      <c r="N258" s="0" t="n">
        <v>166</v>
      </c>
      <c r="O258" s="0" t="str">
        <f aca="false">LOOKUP(B258,ISO3,Zone)</f>
        <v>MENA</v>
      </c>
      <c r="P258" s="0" t="str">
        <f aca="false">LOOKUP(B258,ISO3,Country)</f>
        <v>Iraq</v>
      </c>
    </row>
    <row r="259" customFormat="false" ht="12.8" hidden="false" customHeight="false" outlineLevel="0" collapsed="false">
      <c r="A259" s="0" t="n">
        <v>2022</v>
      </c>
      <c r="B259" s="0" t="s">
        <v>33</v>
      </c>
      <c r="C259" s="1" t="n">
        <v>82.69</v>
      </c>
      <c r="D259" s="0" t="n">
        <v>15</v>
      </c>
      <c r="E259" s="0" t="n">
        <v>86.21</v>
      </c>
      <c r="F259" s="0" t="n">
        <v>13</v>
      </c>
      <c r="G259" s="0" t="n">
        <v>65.56</v>
      </c>
      <c r="H259" s="0" t="n">
        <v>28</v>
      </c>
      <c r="I259" s="0" t="n">
        <v>82.68</v>
      </c>
      <c r="J259" s="0" t="n">
        <v>23</v>
      </c>
      <c r="K259" s="0" t="n">
        <v>87.5</v>
      </c>
      <c r="L259" s="0" t="n">
        <v>23</v>
      </c>
      <c r="M259" s="0" t="n">
        <v>91.5</v>
      </c>
      <c r="N259" s="0" t="n">
        <v>13</v>
      </c>
      <c r="O259" s="0" t="str">
        <f aca="false">LOOKUP(B259,ISO3,Zone)</f>
        <v>UE Balkans</v>
      </c>
      <c r="P259" s="0" t="str">
        <f aca="false">LOOKUP(B259,ISO3,Country)</f>
        <v>Iceland</v>
      </c>
    </row>
    <row r="260" customFormat="false" ht="12.8" hidden="false" customHeight="false" outlineLevel="0" collapsed="false">
      <c r="A260" s="0" t="n">
        <v>2022</v>
      </c>
      <c r="B260" s="0" t="s">
        <v>112</v>
      </c>
      <c r="C260" s="1" t="n">
        <v>59.62</v>
      </c>
      <c r="D260" s="0" t="n">
        <v>86</v>
      </c>
      <c r="E260" s="0" t="n">
        <v>65.15</v>
      </c>
      <c r="F260" s="0" t="n">
        <v>58</v>
      </c>
      <c r="G260" s="0" t="n">
        <v>55.1</v>
      </c>
      <c r="H260" s="0" t="n">
        <v>44</v>
      </c>
      <c r="I260" s="0" t="n">
        <v>53.51</v>
      </c>
      <c r="J260" s="0" t="n">
        <v>130</v>
      </c>
      <c r="K260" s="0" t="n">
        <v>77.75</v>
      </c>
      <c r="L260" s="0" t="n">
        <v>56</v>
      </c>
      <c r="M260" s="0" t="n">
        <v>46.61</v>
      </c>
      <c r="N260" s="0" t="n">
        <v>126</v>
      </c>
      <c r="O260" s="0" t="str">
        <f aca="false">LOOKUP(B260,ISO3,Zone)</f>
        <v>MENA</v>
      </c>
      <c r="P260" s="0" t="str">
        <f aca="false">LOOKUP(B260,ISO3,Country)</f>
        <v>Israel</v>
      </c>
    </row>
    <row r="261" customFormat="false" ht="12.8" hidden="false" customHeight="false" outlineLevel="0" collapsed="false">
      <c r="A261" s="0" t="n">
        <v>2022</v>
      </c>
      <c r="B261" s="0" t="s">
        <v>56</v>
      </c>
      <c r="C261" s="1" t="n">
        <v>68.16</v>
      </c>
      <c r="D261" s="0" t="n">
        <v>58</v>
      </c>
      <c r="E261" s="0" t="n">
        <v>65.89</v>
      </c>
      <c r="F261" s="0" t="n">
        <v>57</v>
      </c>
      <c r="G261" s="0" t="n">
        <v>47.52</v>
      </c>
      <c r="H261" s="0" t="n">
        <v>67</v>
      </c>
      <c r="I261" s="0" t="n">
        <v>73.93</v>
      </c>
      <c r="J261" s="0" t="n">
        <v>59</v>
      </c>
      <c r="K261" s="0" t="n">
        <v>80</v>
      </c>
      <c r="L261" s="0" t="n">
        <v>49</v>
      </c>
      <c r="M261" s="0" t="n">
        <v>73.48</v>
      </c>
      <c r="N261" s="0" t="n">
        <v>68</v>
      </c>
      <c r="O261" s="0" t="str">
        <f aca="false">LOOKUP(B261,ISO3,Zone)</f>
        <v>UE Balkans</v>
      </c>
      <c r="P261" s="0" t="str">
        <f aca="false">LOOKUP(B261,ISO3,Country)</f>
        <v>Italy</v>
      </c>
    </row>
    <row r="262" customFormat="false" ht="12.8" hidden="false" customHeight="false" outlineLevel="0" collapsed="false">
      <c r="A262" s="0" t="n">
        <v>2022</v>
      </c>
      <c r="B262" s="0" t="s">
        <v>47</v>
      </c>
      <c r="C262" s="1" t="n">
        <v>83.35</v>
      </c>
      <c r="D262" s="0" t="n">
        <v>12</v>
      </c>
      <c r="E262" s="0" t="n">
        <v>74.85</v>
      </c>
      <c r="F262" s="0" t="n">
        <v>32</v>
      </c>
      <c r="G262" s="0" t="n">
        <v>71.94</v>
      </c>
      <c r="H262" s="0" t="n">
        <v>14</v>
      </c>
      <c r="I262" s="0" t="n">
        <v>82.46</v>
      </c>
      <c r="J262" s="0" t="n">
        <v>24</v>
      </c>
      <c r="K262" s="0" t="n">
        <v>95</v>
      </c>
      <c r="L262" s="0" t="n">
        <v>1</v>
      </c>
      <c r="M262" s="0" t="n">
        <v>92.52</v>
      </c>
      <c r="N262" s="0" t="n">
        <v>8</v>
      </c>
      <c r="O262" s="0" t="str">
        <f aca="false">LOOKUP(B262,ISO3,Zone)</f>
        <v>Amériques</v>
      </c>
      <c r="P262" s="0" t="str">
        <f aca="false">LOOKUP(B262,ISO3,Country)</f>
        <v>Jamaica</v>
      </c>
    </row>
    <row r="263" customFormat="false" ht="12.8" hidden="false" customHeight="false" outlineLevel="0" collapsed="false">
      <c r="A263" s="0" t="n">
        <v>2022</v>
      </c>
      <c r="B263" s="0" t="s">
        <v>161</v>
      </c>
      <c r="C263" s="1" t="n">
        <v>48.66</v>
      </c>
      <c r="D263" s="0" t="n">
        <v>120</v>
      </c>
      <c r="E263" s="0" t="n">
        <v>40</v>
      </c>
      <c r="F263" s="0" t="n">
        <v>151</v>
      </c>
      <c r="G263" s="0" t="n">
        <v>32.65</v>
      </c>
      <c r="H263" s="0" t="n">
        <v>136</v>
      </c>
      <c r="I263" s="0" t="n">
        <v>41.23</v>
      </c>
      <c r="J263" s="0" t="n">
        <v>154</v>
      </c>
      <c r="K263" s="0" t="n">
        <v>66</v>
      </c>
      <c r="L263" s="0" t="n">
        <v>99</v>
      </c>
      <c r="M263" s="0" t="n">
        <v>63.4</v>
      </c>
      <c r="N263" s="0" t="n">
        <v>99</v>
      </c>
      <c r="O263" s="0" t="str">
        <f aca="false">LOOKUP(B263,ISO3,Zone)</f>
        <v>MENA</v>
      </c>
      <c r="P263" s="0" t="str">
        <f aca="false">LOOKUP(B263,ISO3,Country)</f>
        <v>Jordan</v>
      </c>
    </row>
    <row r="264" customFormat="false" ht="12.8" hidden="false" customHeight="false" outlineLevel="0" collapsed="false">
      <c r="A264" s="0" t="n">
        <v>2022</v>
      </c>
      <c r="B264" s="0" t="s">
        <v>83</v>
      </c>
      <c r="C264" s="1" t="n">
        <v>64.37</v>
      </c>
      <c r="D264" s="0" t="n">
        <v>71</v>
      </c>
      <c r="E264" s="0" t="n">
        <v>54.66</v>
      </c>
      <c r="F264" s="0" t="n">
        <v>96</v>
      </c>
      <c r="G264" s="0" t="n">
        <v>53.7</v>
      </c>
      <c r="H264" s="0" t="n">
        <v>46</v>
      </c>
      <c r="I264" s="0" t="n">
        <v>66.23</v>
      </c>
      <c r="J264" s="0" t="n">
        <v>88</v>
      </c>
      <c r="K264" s="0" t="n">
        <v>67.06</v>
      </c>
      <c r="L264" s="0" t="n">
        <v>96</v>
      </c>
      <c r="M264" s="0" t="n">
        <v>80.19</v>
      </c>
      <c r="N264" s="0" t="n">
        <v>45</v>
      </c>
      <c r="O264" s="0" t="str">
        <f aca="false">LOOKUP(B264,ISO3,Zone)</f>
        <v>Asie-Pacifique</v>
      </c>
      <c r="P264" s="0" t="str">
        <f aca="false">LOOKUP(B264,ISO3,Country)</f>
        <v>Japan</v>
      </c>
    </row>
    <row r="265" customFormat="false" ht="12.8" hidden="false" customHeight="false" outlineLevel="0" collapsed="false">
      <c r="A265" s="0" t="n">
        <v>2022</v>
      </c>
      <c r="B265" s="0" t="s">
        <v>149</v>
      </c>
      <c r="C265" s="1" t="n">
        <v>48.28</v>
      </c>
      <c r="D265" s="0" t="n">
        <v>122</v>
      </c>
      <c r="E265" s="0" t="n">
        <v>43.52</v>
      </c>
      <c r="F265" s="0" t="n">
        <v>136</v>
      </c>
      <c r="G265" s="0" t="n">
        <v>29.8</v>
      </c>
      <c r="H265" s="0" t="n">
        <v>153</v>
      </c>
      <c r="I265" s="0" t="n">
        <v>51.93</v>
      </c>
      <c r="J265" s="0" t="n">
        <v>135</v>
      </c>
      <c r="K265" s="0" t="n">
        <v>52.3</v>
      </c>
      <c r="L265" s="0" t="n">
        <v>140</v>
      </c>
      <c r="M265" s="0" t="n">
        <v>63.85</v>
      </c>
      <c r="N265" s="0" t="n">
        <v>98</v>
      </c>
      <c r="O265" s="0" t="str">
        <f aca="false">LOOKUP(B265,ISO3,Zone)</f>
        <v>EEAC</v>
      </c>
      <c r="P265" s="0" t="str">
        <f aca="false">LOOKUP(B265,ISO3,Country)</f>
        <v>Kazakhstan</v>
      </c>
    </row>
    <row r="266" customFormat="false" ht="12.8" hidden="false" customHeight="false" outlineLevel="0" collapsed="false">
      <c r="A266" s="0" t="n">
        <v>2022</v>
      </c>
      <c r="B266" s="0" t="s">
        <v>131</v>
      </c>
      <c r="C266" s="1" t="n">
        <v>64.59</v>
      </c>
      <c r="D266" s="0" t="n">
        <v>69</v>
      </c>
      <c r="E266" s="0" t="n">
        <v>62.42</v>
      </c>
      <c r="F266" s="0" t="n">
        <v>63</v>
      </c>
      <c r="G266" s="0" t="n">
        <v>46.33</v>
      </c>
      <c r="H266" s="0" t="n">
        <v>75</v>
      </c>
      <c r="I266" s="0" t="n">
        <v>72.28</v>
      </c>
      <c r="J266" s="0" t="n">
        <v>62</v>
      </c>
      <c r="K266" s="0" t="n">
        <v>78</v>
      </c>
      <c r="L266" s="0" t="n">
        <v>55</v>
      </c>
      <c r="M266" s="0" t="n">
        <v>63.92</v>
      </c>
      <c r="N266" s="0" t="n">
        <v>96</v>
      </c>
      <c r="O266" s="0" t="str">
        <f aca="false">LOOKUP(B266,ISO3,Zone)</f>
        <v>Afrique</v>
      </c>
      <c r="P266" s="0" t="str">
        <f aca="false">LOOKUP(B266,ISO3,Country)</f>
        <v>Kenya</v>
      </c>
    </row>
    <row r="267" customFormat="false" ht="12.8" hidden="false" customHeight="false" outlineLevel="0" collapsed="false">
      <c r="A267" s="0" t="n">
        <v>2022</v>
      </c>
      <c r="B267" s="0" t="s">
        <v>137</v>
      </c>
      <c r="C267" s="1" t="n">
        <v>64.25</v>
      </c>
      <c r="D267" s="0" t="n">
        <v>72</v>
      </c>
      <c r="E267" s="0" t="n">
        <v>59.9</v>
      </c>
      <c r="F267" s="0" t="n">
        <v>74</v>
      </c>
      <c r="G267" s="0" t="n">
        <v>48.64</v>
      </c>
      <c r="H267" s="0" t="n">
        <v>60</v>
      </c>
      <c r="I267" s="0" t="n">
        <v>68.86</v>
      </c>
      <c r="J267" s="0" t="n">
        <v>73</v>
      </c>
      <c r="K267" s="0" t="n">
        <v>69</v>
      </c>
      <c r="L267" s="0" t="n">
        <v>90</v>
      </c>
      <c r="M267" s="0" t="n">
        <v>74.83</v>
      </c>
      <c r="N267" s="0" t="n">
        <v>63</v>
      </c>
      <c r="O267" s="0" t="str">
        <f aca="false">LOOKUP(B267,ISO3,Zone)</f>
        <v>EEAC</v>
      </c>
      <c r="P267" s="0" t="str">
        <f aca="false">LOOKUP(B267,ISO3,Country)</f>
        <v>Kyrgyzstan</v>
      </c>
    </row>
    <row r="268" customFormat="false" ht="12.8" hidden="false" customHeight="false" outlineLevel="0" collapsed="false">
      <c r="A268" s="0" t="n">
        <v>2022</v>
      </c>
      <c r="B268" s="0" t="s">
        <v>162</v>
      </c>
      <c r="C268" s="1" t="n">
        <v>43.48</v>
      </c>
      <c r="D268" s="0" t="n">
        <v>142</v>
      </c>
      <c r="E268" s="0" t="n">
        <v>42.42</v>
      </c>
      <c r="F268" s="0" t="n">
        <v>139</v>
      </c>
      <c r="G268" s="0" t="n">
        <v>27.96</v>
      </c>
      <c r="H268" s="0" t="n">
        <v>159</v>
      </c>
      <c r="I268" s="0" t="n">
        <v>49.65</v>
      </c>
      <c r="J268" s="0" t="n">
        <v>138</v>
      </c>
      <c r="K268" s="0" t="n">
        <v>62.4</v>
      </c>
      <c r="L268" s="0" t="n">
        <v>113</v>
      </c>
      <c r="M268" s="0" t="n">
        <v>34.96</v>
      </c>
      <c r="N268" s="0" t="n">
        <v>145</v>
      </c>
      <c r="O268" s="0" t="str">
        <f aca="false">LOOKUP(B268,ISO3,Zone)</f>
        <v>Asie-Pacifique</v>
      </c>
      <c r="P268" s="0" t="str">
        <f aca="false">LOOKUP(B268,ISO3,Country)</f>
        <v>Cambodia</v>
      </c>
    </row>
    <row r="269" customFormat="false" ht="12.8" hidden="false" customHeight="false" outlineLevel="0" collapsed="false">
      <c r="A269" s="0" t="n">
        <v>2022</v>
      </c>
      <c r="B269" s="0" t="s">
        <v>62</v>
      </c>
      <c r="C269" s="1" t="n">
        <v>72.11</v>
      </c>
      <c r="D269" s="0" t="n">
        <v>43</v>
      </c>
      <c r="E269" s="0" t="n">
        <v>71.15</v>
      </c>
      <c r="F269" s="0" t="n">
        <v>42</v>
      </c>
      <c r="G269" s="0" t="n">
        <v>55.31</v>
      </c>
      <c r="H269" s="0" t="n">
        <v>43</v>
      </c>
      <c r="I269" s="0" t="n">
        <v>72.81</v>
      </c>
      <c r="J269" s="0" t="n">
        <v>61</v>
      </c>
      <c r="K269" s="0" t="n">
        <v>79.8</v>
      </c>
      <c r="L269" s="0" t="n">
        <v>51</v>
      </c>
      <c r="M269" s="0" t="n">
        <v>81.5</v>
      </c>
      <c r="N269" s="0" t="n">
        <v>42</v>
      </c>
      <c r="O269" s="0" t="str">
        <f aca="false">LOOKUP(B269,ISO3,Zone)</f>
        <v>Asie-Pacifique</v>
      </c>
      <c r="P269" s="0" t="str">
        <f aca="false">LOOKUP(B269,ISO3,Country)</f>
        <v>South Korea</v>
      </c>
    </row>
    <row r="270" customFormat="false" ht="12.8" hidden="false" customHeight="false" outlineLevel="0" collapsed="false">
      <c r="A270" s="0" t="n">
        <v>2022</v>
      </c>
      <c r="B270" s="0" t="s">
        <v>169</v>
      </c>
      <c r="C270" s="1" t="n">
        <v>37.87</v>
      </c>
      <c r="D270" s="0" t="n">
        <v>158</v>
      </c>
      <c r="E270" s="0" t="n">
        <v>32.73</v>
      </c>
      <c r="F270" s="0" t="n">
        <v>170</v>
      </c>
      <c r="G270" s="0" t="n">
        <v>19.39</v>
      </c>
      <c r="H270" s="0" t="n">
        <v>175</v>
      </c>
      <c r="I270" s="0" t="n">
        <v>36.84</v>
      </c>
      <c r="J270" s="0" t="n">
        <v>159</v>
      </c>
      <c r="K270" s="0" t="n">
        <v>27</v>
      </c>
      <c r="L270" s="0" t="n">
        <v>176</v>
      </c>
      <c r="M270" s="0" t="n">
        <v>73.41</v>
      </c>
      <c r="N270" s="0" t="n">
        <v>70</v>
      </c>
      <c r="O270" s="0" t="str">
        <f aca="false">LOOKUP(B270,ISO3,Zone)</f>
        <v>MENA</v>
      </c>
      <c r="P270" s="0" t="str">
        <f aca="false">LOOKUP(B270,ISO3,Country)</f>
        <v>Kuwait</v>
      </c>
    </row>
    <row r="271" customFormat="false" ht="12.8" hidden="false" customHeight="false" outlineLevel="0" collapsed="false">
      <c r="A271" s="0" t="n">
        <v>2022</v>
      </c>
      <c r="B271" s="0" t="s">
        <v>175</v>
      </c>
      <c r="C271" s="1" t="n">
        <v>36.64</v>
      </c>
      <c r="D271" s="0" t="n">
        <v>161</v>
      </c>
      <c r="E271" s="0" t="n">
        <v>36.06</v>
      </c>
      <c r="F271" s="0" t="n">
        <v>159</v>
      </c>
      <c r="G271" s="0" t="n">
        <v>20.92</v>
      </c>
      <c r="H271" s="0" t="n">
        <v>172</v>
      </c>
      <c r="I271" s="0" t="n">
        <v>31.58</v>
      </c>
      <c r="J271" s="0" t="n">
        <v>167</v>
      </c>
      <c r="K271" s="0" t="n">
        <v>44</v>
      </c>
      <c r="L271" s="0" t="n">
        <v>160</v>
      </c>
      <c r="M271" s="0" t="n">
        <v>50.64</v>
      </c>
      <c r="N271" s="0" t="n">
        <v>123</v>
      </c>
      <c r="O271" s="0" t="str">
        <f aca="false">LOOKUP(B271,ISO3,Zone)</f>
        <v>Asie-Pacifique</v>
      </c>
      <c r="P271" s="0" t="str">
        <f aca="false">LOOKUP(B271,ISO3,Country)</f>
        <v>Laos</v>
      </c>
    </row>
    <row r="272" customFormat="false" ht="12.8" hidden="false" customHeight="false" outlineLevel="0" collapsed="false">
      <c r="A272" s="0" t="n">
        <v>2022</v>
      </c>
      <c r="B272" s="0" t="s">
        <v>134</v>
      </c>
      <c r="C272" s="1" t="n">
        <v>46.58</v>
      </c>
      <c r="D272" s="0" t="n">
        <v>130</v>
      </c>
      <c r="E272" s="0" t="n">
        <v>50.91</v>
      </c>
      <c r="F272" s="0" t="n">
        <v>111</v>
      </c>
      <c r="G272" s="0" t="n">
        <v>38.27</v>
      </c>
      <c r="H272" s="0" t="n">
        <v>111</v>
      </c>
      <c r="I272" s="0" t="n">
        <v>50.22</v>
      </c>
      <c r="J272" s="0" t="n">
        <v>137</v>
      </c>
      <c r="K272" s="0" t="n">
        <v>60.5</v>
      </c>
      <c r="L272" s="0" t="n">
        <v>117</v>
      </c>
      <c r="M272" s="0" t="n">
        <v>33.02</v>
      </c>
      <c r="N272" s="0" t="n">
        <v>148</v>
      </c>
      <c r="O272" s="0" t="str">
        <f aca="false">LOOKUP(B272,ISO3,Zone)</f>
        <v>MENA</v>
      </c>
      <c r="P272" s="0" t="str">
        <f aca="false">LOOKUP(B272,ISO3,Country)</f>
        <v>Lebanon</v>
      </c>
    </row>
    <row r="273" customFormat="false" ht="12.8" hidden="false" customHeight="false" outlineLevel="0" collapsed="false">
      <c r="A273" s="0" t="n">
        <v>2022</v>
      </c>
      <c r="B273" s="0" t="s">
        <v>81</v>
      </c>
      <c r="C273" s="1" t="n">
        <v>62.77</v>
      </c>
      <c r="D273" s="0" t="n">
        <v>75</v>
      </c>
      <c r="E273" s="0" t="n">
        <v>55.5</v>
      </c>
      <c r="F273" s="0" t="n">
        <v>92</v>
      </c>
      <c r="G273" s="0" t="n">
        <v>32.8</v>
      </c>
      <c r="H273" s="0" t="n">
        <v>135</v>
      </c>
      <c r="I273" s="0" t="n">
        <v>74.69</v>
      </c>
      <c r="J273" s="0" t="n">
        <v>55</v>
      </c>
      <c r="K273" s="0" t="n">
        <v>82.57</v>
      </c>
      <c r="L273" s="0" t="n">
        <v>35</v>
      </c>
      <c r="M273" s="0" t="n">
        <v>68.3</v>
      </c>
      <c r="N273" s="0" t="n">
        <v>87</v>
      </c>
      <c r="O273" s="0" t="str">
        <f aca="false">LOOKUP(B273,ISO3,Zone)</f>
        <v>Afrique</v>
      </c>
      <c r="P273" s="0" t="str">
        <f aca="false">LOOKUP(B273,ISO3,Country)</f>
        <v>Liberia</v>
      </c>
    </row>
    <row r="274" customFormat="false" ht="12.8" hidden="false" customHeight="false" outlineLevel="0" collapsed="false">
      <c r="A274" s="0" t="n">
        <v>2022</v>
      </c>
      <c r="B274" s="0" t="s">
        <v>164</v>
      </c>
      <c r="C274" s="1" t="n">
        <v>43.16</v>
      </c>
      <c r="D274" s="0" t="n">
        <v>143</v>
      </c>
      <c r="E274" s="0" t="n">
        <v>54.42</v>
      </c>
      <c r="F274" s="0" t="n">
        <v>97</v>
      </c>
      <c r="G274" s="0" t="n">
        <v>34.9</v>
      </c>
      <c r="H274" s="0" t="n">
        <v>130</v>
      </c>
      <c r="I274" s="0" t="n">
        <v>44.91</v>
      </c>
      <c r="J274" s="0" t="n">
        <v>144</v>
      </c>
      <c r="K274" s="0" t="n">
        <v>45</v>
      </c>
      <c r="L274" s="0" t="n">
        <v>155</v>
      </c>
      <c r="M274" s="0" t="n">
        <v>36.58</v>
      </c>
      <c r="N274" s="0" t="n">
        <v>141</v>
      </c>
      <c r="O274" s="0" t="str">
        <f aca="false">LOOKUP(B274,ISO3,Zone)</f>
        <v>MENA</v>
      </c>
      <c r="P274" s="0" t="str">
        <f aca="false">LOOKUP(B274,ISO3,Country)</f>
        <v>Libya</v>
      </c>
    </row>
    <row r="275" customFormat="false" ht="12.8" hidden="false" customHeight="false" outlineLevel="0" collapsed="false">
      <c r="A275" s="0" t="n">
        <v>2022</v>
      </c>
      <c r="B275" s="0" t="s">
        <v>26</v>
      </c>
      <c r="C275" s="1" t="n">
        <v>84.03</v>
      </c>
      <c r="D275" s="0" t="n">
        <v>10</v>
      </c>
      <c r="E275" s="0" t="n">
        <v>80.36</v>
      </c>
      <c r="F275" s="0" t="n">
        <v>20</v>
      </c>
      <c r="G275" s="0" t="n">
        <v>68.78</v>
      </c>
      <c r="H275" s="0" t="n">
        <v>19</v>
      </c>
      <c r="I275" s="0" t="n">
        <v>84.74</v>
      </c>
      <c r="J275" s="0" t="n">
        <v>15</v>
      </c>
      <c r="K275" s="0" t="n">
        <v>89.8</v>
      </c>
      <c r="L275" s="0" t="n">
        <v>14</v>
      </c>
      <c r="M275" s="0" t="n">
        <v>96.46</v>
      </c>
      <c r="N275" s="0" t="n">
        <v>1</v>
      </c>
      <c r="O275" s="0" t="str">
        <f aca="false">LOOKUP(B275,ISO3,Zone)</f>
        <v>UE Balkans</v>
      </c>
      <c r="P275" s="0" t="str">
        <f aca="false">LOOKUP(B275,ISO3,Country)</f>
        <v>Liechtenstein</v>
      </c>
    </row>
    <row r="276" customFormat="false" ht="12.8" hidden="false" customHeight="false" outlineLevel="0" collapsed="false">
      <c r="A276" s="0" t="n">
        <v>2022</v>
      </c>
      <c r="B276" s="0" t="s">
        <v>150</v>
      </c>
      <c r="C276" s="1" t="n">
        <v>42.13</v>
      </c>
      <c r="D276" s="0" t="n">
        <v>146</v>
      </c>
      <c r="E276" s="0" t="n">
        <v>40.91</v>
      </c>
      <c r="F276" s="0" t="n">
        <v>144</v>
      </c>
      <c r="G276" s="0" t="n">
        <v>27.04</v>
      </c>
      <c r="H276" s="0" t="n">
        <v>163</v>
      </c>
      <c r="I276" s="0" t="n">
        <v>53.07</v>
      </c>
      <c r="J276" s="0" t="n">
        <v>132</v>
      </c>
      <c r="K276" s="0" t="n">
        <v>48.25</v>
      </c>
      <c r="L276" s="0" t="n">
        <v>150</v>
      </c>
      <c r="M276" s="0" t="n">
        <v>41.37</v>
      </c>
      <c r="N276" s="0" t="n">
        <v>134</v>
      </c>
      <c r="O276" s="0" t="str">
        <f aca="false">LOOKUP(B276,ISO3,Zone)</f>
        <v>Asie-Pacifique</v>
      </c>
      <c r="P276" s="0" t="str">
        <f aca="false">LOOKUP(B276,ISO3,Country)</f>
        <v>Sri Lanka</v>
      </c>
    </row>
    <row r="277" customFormat="false" ht="12.8" hidden="false" customHeight="false" outlineLevel="0" collapsed="false">
      <c r="A277" s="0" t="n">
        <v>2022</v>
      </c>
      <c r="B277" s="0" t="s">
        <v>82</v>
      </c>
      <c r="C277" s="1" t="n">
        <v>59.39</v>
      </c>
      <c r="D277" s="0" t="n">
        <v>88</v>
      </c>
      <c r="E277" s="0" t="n">
        <v>57.37</v>
      </c>
      <c r="F277" s="0" t="n">
        <v>85</v>
      </c>
      <c r="G277" s="0" t="n">
        <v>40.14</v>
      </c>
      <c r="H277" s="0" t="n">
        <v>102</v>
      </c>
      <c r="I277" s="0" t="n">
        <v>57.31</v>
      </c>
      <c r="J277" s="0" t="n">
        <v>119</v>
      </c>
      <c r="K277" s="0" t="n">
        <v>74</v>
      </c>
      <c r="L277" s="0" t="n">
        <v>72</v>
      </c>
      <c r="M277" s="0" t="n">
        <v>68.11</v>
      </c>
      <c r="N277" s="0" t="n">
        <v>88</v>
      </c>
      <c r="O277" s="0" t="str">
        <f aca="false">LOOKUP(B277,ISO3,Zone)</f>
        <v>Afrique</v>
      </c>
      <c r="P277" s="0" t="str">
        <f aca="false">LOOKUP(B277,ISO3,Country)</f>
        <v>Lesotho</v>
      </c>
    </row>
    <row r="278" customFormat="false" ht="12.8" hidden="false" customHeight="false" outlineLevel="0" collapsed="false">
      <c r="A278" s="0" t="n">
        <v>2022</v>
      </c>
      <c r="B278" s="0" t="s">
        <v>22</v>
      </c>
      <c r="C278" s="1" t="n">
        <v>84.14</v>
      </c>
      <c r="D278" s="0" t="n">
        <v>9</v>
      </c>
      <c r="E278" s="0" t="n">
        <v>87.01</v>
      </c>
      <c r="F278" s="0" t="n">
        <v>11</v>
      </c>
      <c r="G278" s="0" t="n">
        <v>72.16</v>
      </c>
      <c r="H278" s="0" t="n">
        <v>13</v>
      </c>
      <c r="I278" s="0" t="n">
        <v>84.46</v>
      </c>
      <c r="J278" s="0" t="n">
        <v>16</v>
      </c>
      <c r="K278" s="0" t="n">
        <v>89.71</v>
      </c>
      <c r="L278" s="0" t="n">
        <v>16</v>
      </c>
      <c r="M278" s="0" t="n">
        <v>87.37</v>
      </c>
      <c r="N278" s="0" t="n">
        <v>23</v>
      </c>
      <c r="O278" s="0" t="str">
        <f aca="false">LOOKUP(B278,ISO3,Zone)</f>
        <v>UE Balkans</v>
      </c>
      <c r="P278" s="0" t="str">
        <f aca="false">LOOKUP(B278,ISO3,Country)</f>
        <v>Lithuania</v>
      </c>
    </row>
    <row r="279" customFormat="false" ht="12.8" hidden="false" customHeight="false" outlineLevel="0" collapsed="false">
      <c r="A279" s="0" t="n">
        <v>2022</v>
      </c>
      <c r="B279" s="0" t="s">
        <v>35</v>
      </c>
      <c r="C279" s="1" t="n">
        <v>79.81</v>
      </c>
      <c r="D279" s="0" t="n">
        <v>21</v>
      </c>
      <c r="E279" s="0" t="n">
        <v>82.94</v>
      </c>
      <c r="F279" s="0" t="n">
        <v>15</v>
      </c>
      <c r="G279" s="0" t="n">
        <v>66.33</v>
      </c>
      <c r="H279" s="0" t="n">
        <v>27</v>
      </c>
      <c r="I279" s="0" t="n">
        <v>72.93</v>
      </c>
      <c r="J279" s="0" t="n">
        <v>60</v>
      </c>
      <c r="K279" s="0" t="n">
        <v>88.71</v>
      </c>
      <c r="L279" s="0" t="n">
        <v>19</v>
      </c>
      <c r="M279" s="0" t="n">
        <v>88.14</v>
      </c>
      <c r="N279" s="0" t="n">
        <v>20</v>
      </c>
      <c r="O279" s="0" t="str">
        <f aca="false">LOOKUP(B279,ISO3,Zone)</f>
        <v>UE Balkans</v>
      </c>
      <c r="P279" s="0" t="str">
        <f aca="false">LOOKUP(B279,ISO3,Country)</f>
        <v>Luxembourg</v>
      </c>
    </row>
    <row r="280" customFormat="false" ht="12.8" hidden="false" customHeight="false" outlineLevel="0" collapsed="false">
      <c r="A280" s="0" t="n">
        <v>2022</v>
      </c>
      <c r="B280" s="0" t="s">
        <v>31</v>
      </c>
      <c r="C280" s="1" t="n">
        <v>79.17</v>
      </c>
      <c r="D280" s="0" t="n">
        <v>22</v>
      </c>
      <c r="E280" s="0" t="n">
        <v>78.96</v>
      </c>
      <c r="F280" s="0" t="n">
        <v>24</v>
      </c>
      <c r="G280" s="0" t="n">
        <v>64.58</v>
      </c>
      <c r="H280" s="0" t="n">
        <v>29</v>
      </c>
      <c r="I280" s="0" t="n">
        <v>80.89</v>
      </c>
      <c r="J280" s="0" t="n">
        <v>30</v>
      </c>
      <c r="K280" s="0" t="n">
        <v>87.36</v>
      </c>
      <c r="L280" s="0" t="n">
        <v>25</v>
      </c>
      <c r="M280" s="0" t="n">
        <v>84.06</v>
      </c>
      <c r="N280" s="0" t="n">
        <v>33</v>
      </c>
      <c r="O280" s="0" t="str">
        <f aca="false">LOOKUP(B280,ISO3,Zone)</f>
        <v>UE Balkans</v>
      </c>
      <c r="P280" s="0" t="str">
        <f aca="false">LOOKUP(B280,ISO3,Country)</f>
        <v>Latvia</v>
      </c>
    </row>
    <row r="281" customFormat="false" ht="12.8" hidden="false" customHeight="false" outlineLevel="0" collapsed="false">
      <c r="A281" s="0" t="n">
        <v>2022</v>
      </c>
      <c r="B281" s="0" t="s">
        <v>159</v>
      </c>
      <c r="C281" s="1" t="n">
        <v>45.42</v>
      </c>
      <c r="D281" s="0" t="n">
        <v>135</v>
      </c>
      <c r="E281" s="0" t="n">
        <v>51.67</v>
      </c>
      <c r="F281" s="0" t="n">
        <v>104</v>
      </c>
      <c r="G281" s="0" t="n">
        <v>28.83</v>
      </c>
      <c r="H281" s="0" t="n">
        <v>157</v>
      </c>
      <c r="I281" s="0" t="n">
        <v>55.81</v>
      </c>
      <c r="J281" s="0" t="n">
        <v>124</v>
      </c>
      <c r="K281" s="0" t="n">
        <v>56</v>
      </c>
      <c r="L281" s="0" t="n">
        <v>128</v>
      </c>
      <c r="M281" s="0" t="n">
        <v>34.82</v>
      </c>
      <c r="N281" s="0" t="n">
        <v>146</v>
      </c>
      <c r="O281" s="0" t="str">
        <f aca="false">LOOKUP(B281,ISO3,Zone)</f>
        <v>MENA</v>
      </c>
      <c r="P281" s="0" t="str">
        <f aca="false">LOOKUP(B281,ISO3,Country)</f>
        <v>Morocco / Western Sahara </v>
      </c>
    </row>
    <row r="282" customFormat="false" ht="12.8" hidden="false" customHeight="false" outlineLevel="0" collapsed="false">
      <c r="A282" s="0" t="n">
        <v>2022</v>
      </c>
      <c r="B282" s="0" t="s">
        <v>43</v>
      </c>
      <c r="C282" s="1" t="n">
        <v>73.47</v>
      </c>
      <c r="D282" s="0" t="n">
        <v>40</v>
      </c>
      <c r="E282" s="0" t="n">
        <v>70.15</v>
      </c>
      <c r="F282" s="0" t="n">
        <v>45</v>
      </c>
      <c r="G282" s="0" t="n">
        <v>47.83</v>
      </c>
      <c r="H282" s="0" t="n">
        <v>63</v>
      </c>
      <c r="I282" s="0" t="n">
        <v>83</v>
      </c>
      <c r="J282" s="0" t="n">
        <v>21</v>
      </c>
      <c r="K282" s="0" t="n">
        <v>85.88</v>
      </c>
      <c r="L282" s="0" t="n">
        <v>28</v>
      </c>
      <c r="M282" s="0" t="n">
        <v>80.48</v>
      </c>
      <c r="N282" s="0" t="n">
        <v>44</v>
      </c>
      <c r="O282" s="0" t="str">
        <f aca="false">LOOKUP(B282,ISO3,Zone)</f>
        <v>EEAC</v>
      </c>
      <c r="P282" s="0" t="str">
        <f aca="false">LOOKUP(B282,ISO3,Country)</f>
        <v>Moldova</v>
      </c>
    </row>
    <row r="283" customFormat="false" ht="12.8" hidden="false" customHeight="false" outlineLevel="0" collapsed="false">
      <c r="A283" s="0" t="n">
        <v>2022</v>
      </c>
      <c r="B283" s="0" t="s">
        <v>116</v>
      </c>
      <c r="C283" s="1" t="n">
        <v>58.02</v>
      </c>
      <c r="D283" s="0" t="n">
        <v>98</v>
      </c>
      <c r="E283" s="0" t="n">
        <v>52.58</v>
      </c>
      <c r="F283" s="0" t="n">
        <v>101</v>
      </c>
      <c r="G283" s="0" t="n">
        <v>35.08</v>
      </c>
      <c r="H283" s="0" t="n">
        <v>126</v>
      </c>
      <c r="I283" s="0" t="n">
        <v>64.47</v>
      </c>
      <c r="J283" s="0" t="n">
        <v>93</v>
      </c>
      <c r="K283" s="0" t="n">
        <v>64.5</v>
      </c>
      <c r="L283" s="0" t="n">
        <v>105</v>
      </c>
      <c r="M283" s="0" t="n">
        <v>73.47</v>
      </c>
      <c r="N283" s="0" t="n">
        <v>69</v>
      </c>
      <c r="O283" s="0" t="str">
        <f aca="false">LOOKUP(B283,ISO3,Zone)</f>
        <v>Afrique</v>
      </c>
      <c r="P283" s="0" t="str">
        <f aca="false">LOOKUP(B283,ISO3,Country)</f>
        <v>Madagascar</v>
      </c>
    </row>
    <row r="284" customFormat="false" ht="12.8" hidden="false" customHeight="false" outlineLevel="0" collapsed="false">
      <c r="A284" s="0" t="n">
        <v>2022</v>
      </c>
      <c r="B284" s="0" t="s">
        <v>115</v>
      </c>
      <c r="C284" s="1" t="n">
        <v>59.55</v>
      </c>
      <c r="D284" s="0" t="n">
        <v>87</v>
      </c>
      <c r="E284" s="0" t="n">
        <v>62.27</v>
      </c>
      <c r="F284" s="0" t="n">
        <v>66</v>
      </c>
      <c r="G284" s="0" t="n">
        <v>38.27</v>
      </c>
      <c r="H284" s="0" t="n">
        <v>111</v>
      </c>
      <c r="I284" s="0" t="n">
        <v>67.11</v>
      </c>
      <c r="J284" s="0" t="n">
        <v>85</v>
      </c>
      <c r="K284" s="0" t="n">
        <v>55</v>
      </c>
      <c r="L284" s="0" t="n">
        <v>134</v>
      </c>
      <c r="M284" s="0" t="n">
        <v>75.12</v>
      </c>
      <c r="N284" s="0" t="n">
        <v>59</v>
      </c>
      <c r="O284" s="0" t="str">
        <f aca="false">LOOKUP(B284,ISO3,Zone)</f>
        <v>Asie-Pacifique</v>
      </c>
      <c r="P284" s="0" t="str">
        <f aca="false">LOOKUP(B284,ISO3,Country)</f>
        <v>Maldives</v>
      </c>
    </row>
    <row r="285" customFormat="false" ht="12.8" hidden="false" customHeight="false" outlineLevel="0" collapsed="false">
      <c r="A285" s="0" t="n">
        <v>2022</v>
      </c>
      <c r="B285" s="0" t="s">
        <v>143</v>
      </c>
      <c r="C285" s="1" t="n">
        <v>47.57</v>
      </c>
      <c r="D285" s="0" t="n">
        <v>127</v>
      </c>
      <c r="E285" s="0" t="n">
        <v>58.18</v>
      </c>
      <c r="F285" s="0" t="n">
        <v>82</v>
      </c>
      <c r="G285" s="0" t="n">
        <v>43.37</v>
      </c>
      <c r="H285" s="0" t="n">
        <v>84</v>
      </c>
      <c r="I285" s="0" t="n">
        <v>65.79</v>
      </c>
      <c r="J285" s="0" t="n">
        <v>91</v>
      </c>
      <c r="K285" s="0" t="n">
        <v>59.5</v>
      </c>
      <c r="L285" s="0" t="n">
        <v>121</v>
      </c>
      <c r="M285" s="0" t="n">
        <v>11.02</v>
      </c>
      <c r="N285" s="0" t="n">
        <v>179</v>
      </c>
      <c r="O285" s="0" t="str">
        <f aca="false">LOOKUP(B285,ISO3,Zone)</f>
        <v>Amériques</v>
      </c>
      <c r="P285" s="0" t="str">
        <f aca="false">LOOKUP(B285,ISO3,Country)</f>
        <v>Mexico</v>
      </c>
    </row>
    <row r="286" customFormat="false" ht="12.8" hidden="false" customHeight="false" outlineLevel="0" collapsed="false">
      <c r="A286" s="0" t="n">
        <v>2022</v>
      </c>
      <c r="B286" s="0" t="s">
        <v>53</v>
      </c>
      <c r="C286" s="1" t="n">
        <v>68.44</v>
      </c>
      <c r="D286" s="0" t="n">
        <v>57</v>
      </c>
      <c r="E286" s="0" t="n">
        <v>66.16</v>
      </c>
      <c r="F286" s="0" t="n">
        <v>56</v>
      </c>
      <c r="G286" s="0" t="n">
        <v>43.71</v>
      </c>
      <c r="H286" s="0" t="n">
        <v>83</v>
      </c>
      <c r="I286" s="0" t="n">
        <v>81.29</v>
      </c>
      <c r="J286" s="0" t="n">
        <v>28</v>
      </c>
      <c r="K286" s="0" t="n">
        <v>73.17</v>
      </c>
      <c r="L286" s="0" t="n">
        <v>74</v>
      </c>
      <c r="M286" s="0" t="n">
        <v>77.85</v>
      </c>
      <c r="N286" s="0" t="n">
        <v>53</v>
      </c>
      <c r="O286" s="0" t="str">
        <f aca="false">LOOKUP(B286,ISO3,Zone)</f>
        <v>UE Balkans</v>
      </c>
      <c r="P286" s="0" t="str">
        <f aca="false">LOOKUP(B286,ISO3,Country)</f>
        <v>North Macedonia</v>
      </c>
    </row>
    <row r="287" customFormat="false" ht="12.8" hidden="false" customHeight="false" outlineLevel="0" collapsed="false">
      <c r="A287" s="0" t="n">
        <v>2022</v>
      </c>
      <c r="B287" s="0" t="s">
        <v>128</v>
      </c>
      <c r="C287" s="1" t="n">
        <v>54.48</v>
      </c>
      <c r="D287" s="0" t="n">
        <v>111</v>
      </c>
      <c r="E287" s="0" t="n">
        <v>35.15</v>
      </c>
      <c r="F287" s="0" t="n">
        <v>161</v>
      </c>
      <c r="G287" s="0" t="n">
        <v>42.6</v>
      </c>
      <c r="H287" s="0" t="n">
        <v>88</v>
      </c>
      <c r="I287" s="0" t="n">
        <v>74.34</v>
      </c>
      <c r="J287" s="0" t="n">
        <v>58</v>
      </c>
      <c r="K287" s="0" t="n">
        <v>78.5</v>
      </c>
      <c r="L287" s="0" t="n">
        <v>54</v>
      </c>
      <c r="M287" s="0" t="n">
        <v>41.81</v>
      </c>
      <c r="N287" s="0" t="n">
        <v>133</v>
      </c>
      <c r="O287" s="0" t="str">
        <f aca="false">LOOKUP(B287,ISO3,Zone)</f>
        <v>Afrique</v>
      </c>
      <c r="P287" s="0" t="str">
        <f aca="false">LOOKUP(B287,ISO3,Country)</f>
        <v>Mali</v>
      </c>
    </row>
    <row r="288" customFormat="false" ht="12.8" hidden="false" customHeight="false" outlineLevel="0" collapsed="false">
      <c r="A288" s="0" t="n">
        <v>2022</v>
      </c>
      <c r="B288" s="0" t="s">
        <v>99</v>
      </c>
      <c r="C288" s="1" t="n">
        <v>61.55</v>
      </c>
      <c r="D288" s="0" t="n">
        <v>78</v>
      </c>
      <c r="E288" s="0" t="n">
        <v>46.82</v>
      </c>
      <c r="F288" s="0" t="n">
        <v>121</v>
      </c>
      <c r="G288" s="0" t="n">
        <v>41.33</v>
      </c>
      <c r="H288" s="0" t="n">
        <v>96</v>
      </c>
      <c r="I288" s="0" t="n">
        <v>67.98</v>
      </c>
      <c r="J288" s="0" t="n">
        <v>79</v>
      </c>
      <c r="K288" s="0" t="n">
        <v>74.75</v>
      </c>
      <c r="L288" s="0" t="n">
        <v>69</v>
      </c>
      <c r="M288" s="0" t="n">
        <v>76.87</v>
      </c>
      <c r="N288" s="0" t="n">
        <v>55</v>
      </c>
      <c r="O288" s="0" t="str">
        <f aca="false">LOOKUP(B288,ISO3,Zone)</f>
        <v>UE Balkans</v>
      </c>
      <c r="P288" s="0" t="str">
        <f aca="false">LOOKUP(B288,ISO3,Country)</f>
        <v>Malta</v>
      </c>
    </row>
    <row r="289" customFormat="false" ht="12.8" hidden="false" customHeight="false" outlineLevel="0" collapsed="false">
      <c r="A289" s="0" t="n">
        <v>2022</v>
      </c>
      <c r="B289" s="0" t="s">
        <v>188</v>
      </c>
      <c r="C289" s="1" t="n">
        <v>25.03</v>
      </c>
      <c r="D289" s="0" t="n">
        <v>176</v>
      </c>
      <c r="E289" s="0" t="n">
        <v>40.4</v>
      </c>
      <c r="F289" s="0" t="n">
        <v>149</v>
      </c>
      <c r="G289" s="0" t="n">
        <v>29.25</v>
      </c>
      <c r="H289" s="0" t="n">
        <v>155</v>
      </c>
      <c r="I289" s="0" t="n">
        <v>20.18</v>
      </c>
      <c r="J289" s="0" t="n">
        <v>178</v>
      </c>
      <c r="K289" s="0" t="n">
        <v>30.67</v>
      </c>
      <c r="L289" s="0" t="n">
        <v>174</v>
      </c>
      <c r="M289" s="0" t="n">
        <v>4.63</v>
      </c>
      <c r="N289" s="0" t="n">
        <v>180</v>
      </c>
      <c r="O289" s="0" t="str">
        <f aca="false">LOOKUP(B289,ISO3,Zone)</f>
        <v>Asie-Pacifique</v>
      </c>
      <c r="P289" s="0" t="str">
        <f aca="false">LOOKUP(B289,ISO3,Country)</f>
        <v>Myanmar</v>
      </c>
    </row>
    <row r="290" customFormat="false" ht="12.8" hidden="false" customHeight="false" outlineLevel="0" collapsed="false">
      <c r="A290" s="0" t="n">
        <v>2022</v>
      </c>
      <c r="B290" s="0" t="s">
        <v>54</v>
      </c>
      <c r="C290" s="1" t="n">
        <v>66.54</v>
      </c>
      <c r="D290" s="0" t="n">
        <v>63</v>
      </c>
      <c r="E290" s="0" t="n">
        <v>62.51</v>
      </c>
      <c r="F290" s="0" t="n">
        <v>62</v>
      </c>
      <c r="G290" s="0" t="n">
        <v>47.67</v>
      </c>
      <c r="H290" s="0" t="n">
        <v>66</v>
      </c>
      <c r="I290" s="0" t="n">
        <v>77.19</v>
      </c>
      <c r="J290" s="0" t="n">
        <v>47</v>
      </c>
      <c r="K290" s="0" t="n">
        <v>71</v>
      </c>
      <c r="L290" s="0" t="n">
        <v>80</v>
      </c>
      <c r="M290" s="0" t="n">
        <v>74.33</v>
      </c>
      <c r="N290" s="0" t="n">
        <v>65</v>
      </c>
      <c r="O290" s="0" t="str">
        <f aca="false">LOOKUP(B290,ISO3,Zone)</f>
        <v>UE Balkans</v>
      </c>
      <c r="P290" s="0" t="str">
        <f aca="false">LOOKUP(B290,ISO3,Country)</f>
        <v>Montenegro</v>
      </c>
    </row>
    <row r="291" customFormat="false" ht="12.8" hidden="false" customHeight="false" outlineLevel="0" collapsed="false">
      <c r="A291" s="0" t="n">
        <v>2022</v>
      </c>
      <c r="B291" s="0" t="s">
        <v>103</v>
      </c>
      <c r="C291" s="1" t="n">
        <v>59.17</v>
      </c>
      <c r="D291" s="0" t="n">
        <v>90</v>
      </c>
      <c r="E291" s="0" t="n">
        <v>55.48</v>
      </c>
      <c r="F291" s="0" t="n">
        <v>93</v>
      </c>
      <c r="G291" s="0" t="n">
        <v>36.18</v>
      </c>
      <c r="H291" s="0" t="n">
        <v>121</v>
      </c>
      <c r="I291" s="0" t="n">
        <v>60.37</v>
      </c>
      <c r="J291" s="0" t="n">
        <v>110</v>
      </c>
      <c r="K291" s="0" t="n">
        <v>69.55</v>
      </c>
      <c r="L291" s="0" t="n">
        <v>86</v>
      </c>
      <c r="M291" s="0" t="n">
        <v>74.27</v>
      </c>
      <c r="N291" s="0" t="n">
        <v>66</v>
      </c>
      <c r="O291" s="0" t="str">
        <f aca="false">LOOKUP(B291,ISO3,Zone)</f>
        <v>Asie-Pacifique</v>
      </c>
      <c r="P291" s="0" t="str">
        <f aca="false">LOOKUP(B291,ISO3,Country)</f>
        <v>Mongolia</v>
      </c>
    </row>
    <row r="292" customFormat="false" ht="12.8" hidden="false" customHeight="false" outlineLevel="0" collapsed="false">
      <c r="A292" s="0" t="n">
        <v>2022</v>
      </c>
      <c r="B292" s="0" t="s">
        <v>117</v>
      </c>
      <c r="C292" s="1" t="n">
        <v>49.89</v>
      </c>
      <c r="D292" s="0" t="n">
        <v>116</v>
      </c>
      <c r="E292" s="0" t="n">
        <v>46.06</v>
      </c>
      <c r="F292" s="0" t="n">
        <v>123</v>
      </c>
      <c r="G292" s="0" t="n">
        <v>40.31</v>
      </c>
      <c r="H292" s="0" t="n">
        <v>100</v>
      </c>
      <c r="I292" s="0" t="n">
        <v>61.62</v>
      </c>
      <c r="J292" s="0" t="n">
        <v>105</v>
      </c>
      <c r="K292" s="0" t="n">
        <v>47.25</v>
      </c>
      <c r="L292" s="0" t="n">
        <v>153</v>
      </c>
      <c r="M292" s="0" t="n">
        <v>54.21</v>
      </c>
      <c r="N292" s="0" t="n">
        <v>118</v>
      </c>
      <c r="O292" s="0" t="str">
        <f aca="false">LOOKUP(B292,ISO3,Zone)</f>
        <v>Afrique</v>
      </c>
      <c r="P292" s="0" t="str">
        <f aca="false">LOOKUP(B292,ISO3,Country)</f>
        <v>Mozambique</v>
      </c>
    </row>
    <row r="293" customFormat="false" ht="12.8" hidden="false" customHeight="false" outlineLevel="0" collapsed="false">
      <c r="A293" s="0" t="n">
        <v>2022</v>
      </c>
      <c r="B293" s="0" t="s">
        <v>101</v>
      </c>
      <c r="C293" s="1" t="n">
        <v>58.1</v>
      </c>
      <c r="D293" s="0" t="n">
        <v>97</v>
      </c>
      <c r="E293" s="0" t="n">
        <v>55.15</v>
      </c>
      <c r="F293" s="0" t="n">
        <v>94</v>
      </c>
      <c r="G293" s="0" t="n">
        <v>35.13</v>
      </c>
      <c r="H293" s="0" t="n">
        <v>125</v>
      </c>
      <c r="I293" s="0" t="n">
        <v>64.29</v>
      </c>
      <c r="J293" s="0" t="n">
        <v>94</v>
      </c>
      <c r="K293" s="0" t="n">
        <v>64.29</v>
      </c>
      <c r="L293" s="0" t="n">
        <v>106</v>
      </c>
      <c r="M293" s="0" t="n">
        <v>71.67</v>
      </c>
      <c r="N293" s="0" t="n">
        <v>76</v>
      </c>
      <c r="O293" s="0" t="str">
        <f aca="false">LOOKUP(B293,ISO3,Zone)</f>
        <v>Afrique</v>
      </c>
      <c r="P293" s="0" t="str">
        <f aca="false">LOOKUP(B293,ISO3,Country)</f>
        <v>Mauritania</v>
      </c>
    </row>
    <row r="294" customFormat="false" ht="12.8" hidden="false" customHeight="false" outlineLevel="0" collapsed="false">
      <c r="A294" s="0" t="n">
        <v>2022</v>
      </c>
      <c r="B294" s="0" t="s">
        <v>78</v>
      </c>
      <c r="C294" s="1" t="n">
        <v>66.07</v>
      </c>
      <c r="D294" s="0" t="n">
        <v>64</v>
      </c>
      <c r="E294" s="0" t="n">
        <v>55.58</v>
      </c>
      <c r="F294" s="0" t="n">
        <v>91</v>
      </c>
      <c r="G294" s="0" t="n">
        <v>47.81</v>
      </c>
      <c r="H294" s="0" t="n">
        <v>64</v>
      </c>
      <c r="I294" s="0" t="n">
        <v>64.16</v>
      </c>
      <c r="J294" s="0" t="n">
        <v>97</v>
      </c>
      <c r="K294" s="0" t="n">
        <v>80.29</v>
      </c>
      <c r="L294" s="0" t="n">
        <v>48</v>
      </c>
      <c r="M294" s="0" t="n">
        <v>82.5</v>
      </c>
      <c r="N294" s="0" t="n">
        <v>38</v>
      </c>
      <c r="O294" s="0" t="str">
        <f aca="false">LOOKUP(B294,ISO3,Zone)</f>
        <v>Afrique</v>
      </c>
      <c r="P294" s="0" t="str">
        <f aca="false">LOOKUP(B294,ISO3,Country)</f>
        <v>Mauritius</v>
      </c>
    </row>
    <row r="295" customFormat="false" ht="12.8" hidden="false" customHeight="false" outlineLevel="0" collapsed="false">
      <c r="A295" s="0" t="n">
        <v>2022</v>
      </c>
      <c r="B295" s="0" t="s">
        <v>97</v>
      </c>
      <c r="C295" s="1" t="n">
        <v>61.4</v>
      </c>
      <c r="D295" s="0" t="n">
        <v>80</v>
      </c>
      <c r="E295" s="0" t="n">
        <v>55.76</v>
      </c>
      <c r="F295" s="0" t="n">
        <v>90</v>
      </c>
      <c r="G295" s="0" t="n">
        <v>38.44</v>
      </c>
      <c r="H295" s="0" t="n">
        <v>110</v>
      </c>
      <c r="I295" s="0" t="n">
        <v>78.07</v>
      </c>
      <c r="J295" s="0" t="n">
        <v>43</v>
      </c>
      <c r="K295" s="0" t="n">
        <v>67.67</v>
      </c>
      <c r="L295" s="0" t="n">
        <v>93</v>
      </c>
      <c r="M295" s="0" t="n">
        <v>67.08</v>
      </c>
      <c r="N295" s="0" t="n">
        <v>89</v>
      </c>
      <c r="O295" s="0" t="str">
        <f aca="false">LOOKUP(B295,ISO3,Zone)</f>
        <v>Afrique</v>
      </c>
      <c r="P295" s="0" t="str">
        <f aca="false">LOOKUP(B295,ISO3,Country)</f>
        <v>Malawi</v>
      </c>
    </row>
    <row r="296" customFormat="false" ht="12.8" hidden="false" customHeight="false" outlineLevel="0" collapsed="false">
      <c r="A296" s="0" t="n">
        <v>2022</v>
      </c>
      <c r="B296" s="0" t="s">
        <v>88</v>
      </c>
      <c r="C296" s="1" t="n">
        <v>51.55</v>
      </c>
      <c r="D296" s="0" t="n">
        <v>113</v>
      </c>
      <c r="E296" s="0" t="n">
        <v>46.52</v>
      </c>
      <c r="F296" s="0" t="n">
        <v>122</v>
      </c>
      <c r="G296" s="0" t="n">
        <v>42.6</v>
      </c>
      <c r="H296" s="0" t="n">
        <v>88</v>
      </c>
      <c r="I296" s="0" t="n">
        <v>40.13</v>
      </c>
      <c r="J296" s="0" t="n">
        <v>155</v>
      </c>
      <c r="K296" s="0" t="n">
        <v>56</v>
      </c>
      <c r="L296" s="0" t="n">
        <v>128</v>
      </c>
      <c r="M296" s="0" t="n">
        <v>72.48</v>
      </c>
      <c r="N296" s="0" t="n">
        <v>73</v>
      </c>
      <c r="O296" s="0" t="str">
        <f aca="false">LOOKUP(B296,ISO3,Zone)</f>
        <v>Asie-Pacifique</v>
      </c>
      <c r="P296" s="0" t="str">
        <f aca="false">LOOKUP(B296,ISO3,Country)</f>
        <v>Malaysia</v>
      </c>
    </row>
    <row r="297" customFormat="false" ht="12.8" hidden="false" customHeight="false" outlineLevel="0" collapsed="false">
      <c r="A297" s="0" t="n">
        <v>2022</v>
      </c>
      <c r="B297" s="0" t="s">
        <v>37</v>
      </c>
      <c r="C297" s="1" t="n">
        <v>81.84</v>
      </c>
      <c r="D297" s="0" t="n">
        <v>18</v>
      </c>
      <c r="E297" s="0" t="n">
        <v>72.97</v>
      </c>
      <c r="F297" s="0" t="n">
        <v>37</v>
      </c>
      <c r="G297" s="0" t="n">
        <v>69.8</v>
      </c>
      <c r="H297" s="0" t="n">
        <v>17</v>
      </c>
      <c r="I297" s="0" t="n">
        <v>82.98</v>
      </c>
      <c r="J297" s="0" t="n">
        <v>22</v>
      </c>
      <c r="K297" s="0" t="n">
        <v>91.6</v>
      </c>
      <c r="L297" s="0" t="n">
        <v>8</v>
      </c>
      <c r="M297" s="0" t="n">
        <v>91.84</v>
      </c>
      <c r="N297" s="0" t="n">
        <v>12</v>
      </c>
      <c r="O297" s="0" t="str">
        <f aca="false">LOOKUP(B297,ISO3,Zone)</f>
        <v>Afrique</v>
      </c>
      <c r="P297" s="0" t="str">
        <f aca="false">LOOKUP(B297,ISO3,Country)</f>
        <v>Namibia</v>
      </c>
    </row>
    <row r="298" customFormat="false" ht="12.8" hidden="false" customHeight="false" outlineLevel="0" collapsed="false">
      <c r="A298" s="0" t="n">
        <v>2022</v>
      </c>
      <c r="B298" s="0" t="s">
        <v>76</v>
      </c>
      <c r="C298" s="1" t="n">
        <v>67.8</v>
      </c>
      <c r="D298" s="0" t="n">
        <v>59</v>
      </c>
      <c r="E298" s="0" t="n">
        <v>62.3</v>
      </c>
      <c r="F298" s="0" t="n">
        <v>65</v>
      </c>
      <c r="G298" s="0" t="n">
        <v>46.73</v>
      </c>
      <c r="H298" s="0" t="n">
        <v>73</v>
      </c>
      <c r="I298" s="0" t="n">
        <v>71.75</v>
      </c>
      <c r="J298" s="0" t="n">
        <v>64</v>
      </c>
      <c r="K298" s="0" t="n">
        <v>76.5</v>
      </c>
      <c r="L298" s="0" t="n">
        <v>61</v>
      </c>
      <c r="M298" s="0" t="n">
        <v>81.69</v>
      </c>
      <c r="N298" s="0" t="n">
        <v>40</v>
      </c>
      <c r="O298" s="0" t="str">
        <f aca="false">LOOKUP(B298,ISO3,Zone)</f>
        <v>Afrique</v>
      </c>
      <c r="P298" s="0" t="str">
        <f aca="false">LOOKUP(B298,ISO3,Country)</f>
        <v>Niger</v>
      </c>
    </row>
    <row r="299" customFormat="false" ht="12.8" hidden="false" customHeight="false" outlineLevel="0" collapsed="false">
      <c r="A299" s="0" t="n">
        <v>2022</v>
      </c>
      <c r="B299" s="0" t="s">
        <v>138</v>
      </c>
      <c r="C299" s="1" t="n">
        <v>46.79</v>
      </c>
      <c r="D299" s="0" t="n">
        <v>129</v>
      </c>
      <c r="E299" s="0" t="n">
        <v>45.15</v>
      </c>
      <c r="F299" s="0" t="n">
        <v>127</v>
      </c>
      <c r="G299" s="0" t="n">
        <v>36.39</v>
      </c>
      <c r="H299" s="0" t="n">
        <v>120</v>
      </c>
      <c r="I299" s="0" t="n">
        <v>53.8</v>
      </c>
      <c r="J299" s="0" t="n">
        <v>129</v>
      </c>
      <c r="K299" s="0" t="n">
        <v>69.83</v>
      </c>
      <c r="L299" s="0" t="n">
        <v>84</v>
      </c>
      <c r="M299" s="0" t="n">
        <v>28.75</v>
      </c>
      <c r="N299" s="0" t="n">
        <v>154</v>
      </c>
      <c r="O299" s="0" t="str">
        <f aca="false">LOOKUP(B299,ISO3,Zone)</f>
        <v>Afrique</v>
      </c>
      <c r="P299" s="0" t="str">
        <f aca="false">LOOKUP(B299,ISO3,Country)</f>
        <v>Nigeria</v>
      </c>
    </row>
    <row r="300" customFormat="false" ht="12.8" hidden="false" customHeight="false" outlineLevel="0" collapsed="false">
      <c r="A300" s="0" t="n">
        <v>2022</v>
      </c>
      <c r="B300" s="0" t="s">
        <v>173</v>
      </c>
      <c r="C300" s="1" t="n">
        <v>37.09</v>
      </c>
      <c r="D300" s="0" t="n">
        <v>160</v>
      </c>
      <c r="E300" s="0" t="n">
        <v>37.45</v>
      </c>
      <c r="F300" s="0" t="n">
        <v>156</v>
      </c>
      <c r="G300" s="0" t="n">
        <v>38.78</v>
      </c>
      <c r="H300" s="0" t="n">
        <v>108</v>
      </c>
      <c r="I300" s="0" t="n">
        <v>31.75</v>
      </c>
      <c r="J300" s="0" t="n">
        <v>166</v>
      </c>
      <c r="K300" s="0" t="n">
        <v>49.8</v>
      </c>
      <c r="L300" s="0" t="n">
        <v>147</v>
      </c>
      <c r="M300" s="0" t="n">
        <v>27.68</v>
      </c>
      <c r="N300" s="0" t="n">
        <v>156</v>
      </c>
      <c r="O300" s="0" t="str">
        <f aca="false">LOOKUP(B300,ISO3,Zone)</f>
        <v>Amériques</v>
      </c>
      <c r="P300" s="0" t="str">
        <f aca="false">LOOKUP(B300,ISO3,Country)</f>
        <v>Nicaragua</v>
      </c>
    </row>
    <row r="301" customFormat="false" ht="12.8" hidden="false" customHeight="false" outlineLevel="0" collapsed="false">
      <c r="A301" s="0" t="n">
        <v>2022</v>
      </c>
      <c r="B301" s="0" t="s">
        <v>21</v>
      </c>
      <c r="C301" s="1" t="n">
        <v>77.93</v>
      </c>
      <c r="D301" s="0" t="n">
        <v>28</v>
      </c>
      <c r="E301" s="0" t="n">
        <v>86.3</v>
      </c>
      <c r="F301" s="0" t="n">
        <v>12</v>
      </c>
      <c r="G301" s="0" t="n">
        <v>82.86</v>
      </c>
      <c r="H301" s="0" t="n">
        <v>4</v>
      </c>
      <c r="I301" s="0" t="n">
        <v>87.28</v>
      </c>
      <c r="J301" s="0" t="n">
        <v>7</v>
      </c>
      <c r="K301" s="0" t="n">
        <v>86.1</v>
      </c>
      <c r="L301" s="0" t="n">
        <v>27</v>
      </c>
      <c r="M301" s="0" t="n">
        <v>47.09</v>
      </c>
      <c r="N301" s="0" t="n">
        <v>125</v>
      </c>
      <c r="O301" s="0" t="str">
        <f aca="false">LOOKUP(B301,ISO3,Zone)</f>
        <v>UE Balkans</v>
      </c>
      <c r="P301" s="0" t="str">
        <f aca="false">LOOKUP(B301,ISO3,Country)</f>
        <v>Netherlands</v>
      </c>
    </row>
    <row r="302" customFormat="false" ht="12.8" hidden="false" customHeight="false" outlineLevel="0" collapsed="false">
      <c r="A302" s="0" t="n">
        <v>2022</v>
      </c>
      <c r="B302" s="0" t="s">
        <v>16</v>
      </c>
      <c r="C302" s="1" t="n">
        <v>92.65</v>
      </c>
      <c r="D302" s="0" t="n">
        <v>1</v>
      </c>
      <c r="E302" s="0" t="n">
        <v>94.89</v>
      </c>
      <c r="F302" s="0" t="n">
        <v>1</v>
      </c>
      <c r="G302" s="0" t="n">
        <v>90.38</v>
      </c>
      <c r="H302" s="0" t="n">
        <v>1</v>
      </c>
      <c r="I302" s="0" t="n">
        <v>92.23</v>
      </c>
      <c r="J302" s="0" t="n">
        <v>1</v>
      </c>
      <c r="K302" s="0" t="n">
        <v>93.71</v>
      </c>
      <c r="L302" s="0" t="n">
        <v>2</v>
      </c>
      <c r="M302" s="0" t="n">
        <v>92.03</v>
      </c>
      <c r="N302" s="0" t="n">
        <v>11</v>
      </c>
      <c r="O302" s="0" t="str">
        <f aca="false">LOOKUP(B302,ISO3,Zone)</f>
        <v>UE Balkans</v>
      </c>
      <c r="P302" s="0" t="str">
        <f aca="false">LOOKUP(B302,ISO3,Country)</f>
        <v>Norway</v>
      </c>
    </row>
    <row r="303" customFormat="false" ht="12.8" hidden="false" customHeight="false" outlineLevel="0" collapsed="false">
      <c r="A303" s="0" t="n">
        <v>2022</v>
      </c>
      <c r="B303" s="0" t="s">
        <v>110</v>
      </c>
      <c r="C303" s="1" t="n">
        <v>62.67</v>
      </c>
      <c r="D303" s="0" t="n">
        <v>76</v>
      </c>
      <c r="E303" s="0" t="n">
        <v>59.8</v>
      </c>
      <c r="F303" s="0" t="n">
        <v>75</v>
      </c>
      <c r="G303" s="0" t="n">
        <v>40.14</v>
      </c>
      <c r="H303" s="0" t="n">
        <v>102</v>
      </c>
      <c r="I303" s="0" t="n">
        <v>66.08</v>
      </c>
      <c r="J303" s="0" t="n">
        <v>89</v>
      </c>
      <c r="K303" s="0" t="n">
        <v>77.33</v>
      </c>
      <c r="L303" s="0" t="n">
        <v>59</v>
      </c>
      <c r="M303" s="0" t="n">
        <v>69.99</v>
      </c>
      <c r="N303" s="0" t="n">
        <v>83</v>
      </c>
      <c r="O303" s="0" t="str">
        <f aca="false">LOOKUP(B303,ISO3,Zone)</f>
        <v>Asie-Pacifique</v>
      </c>
      <c r="P303" s="0" t="str">
        <f aca="false">LOOKUP(B303,ISO3,Country)</f>
        <v>Nepal</v>
      </c>
    </row>
    <row r="304" customFormat="false" ht="12.8" hidden="false" customHeight="false" outlineLevel="0" collapsed="false">
      <c r="A304" s="0" t="n">
        <v>2022</v>
      </c>
      <c r="B304" s="0" t="s">
        <v>28</v>
      </c>
      <c r="C304" s="1" t="n">
        <v>83.54</v>
      </c>
      <c r="D304" s="0" t="n">
        <v>11</v>
      </c>
      <c r="E304" s="0" t="n">
        <v>90.15</v>
      </c>
      <c r="F304" s="0" t="n">
        <v>7</v>
      </c>
      <c r="G304" s="0" t="n">
        <v>75.26</v>
      </c>
      <c r="H304" s="0" t="n">
        <v>10</v>
      </c>
      <c r="I304" s="0" t="n">
        <v>74.78</v>
      </c>
      <c r="J304" s="0" t="n">
        <v>54</v>
      </c>
      <c r="K304" s="0" t="n">
        <v>89.75</v>
      </c>
      <c r="L304" s="0" t="n">
        <v>15</v>
      </c>
      <c r="M304" s="0" t="n">
        <v>87.76</v>
      </c>
      <c r="N304" s="0" t="n">
        <v>21</v>
      </c>
      <c r="O304" s="0" t="str">
        <f aca="false">LOOKUP(B304,ISO3,Zone)</f>
        <v>Asie-Pacifique</v>
      </c>
      <c r="P304" s="0" t="str">
        <f aca="false">LOOKUP(B304,ISO3,Country)</f>
        <v>New Zealand</v>
      </c>
    </row>
    <row r="305" customFormat="false" ht="12.8" hidden="false" customHeight="false" outlineLevel="0" collapsed="false">
      <c r="A305" s="0" t="n">
        <v>2022</v>
      </c>
      <c r="B305" s="0" t="s">
        <v>170</v>
      </c>
      <c r="C305" s="1" t="n">
        <v>35.99</v>
      </c>
      <c r="D305" s="0" t="n">
        <v>163</v>
      </c>
      <c r="E305" s="0" t="n">
        <v>32.73</v>
      </c>
      <c r="F305" s="0" t="n">
        <v>170</v>
      </c>
      <c r="G305" s="0" t="n">
        <v>23.98</v>
      </c>
      <c r="H305" s="0" t="n">
        <v>166</v>
      </c>
      <c r="I305" s="0" t="n">
        <v>18.42</v>
      </c>
      <c r="J305" s="0" t="n">
        <v>179</v>
      </c>
      <c r="K305" s="0" t="n">
        <v>45</v>
      </c>
      <c r="L305" s="0" t="n">
        <v>155</v>
      </c>
      <c r="M305" s="0" t="n">
        <v>59.82</v>
      </c>
      <c r="N305" s="0" t="n">
        <v>107</v>
      </c>
      <c r="O305" s="0" t="str">
        <f aca="false">LOOKUP(B305,ISO3,Zone)</f>
        <v>MENA</v>
      </c>
      <c r="P305" s="0" t="str">
        <f aca="false">LOOKUP(B305,ISO3,Country)</f>
        <v>Oman</v>
      </c>
    </row>
    <row r="306" customFormat="false" ht="12.8" hidden="false" customHeight="false" outlineLevel="0" collapsed="false">
      <c r="A306" s="0" t="n">
        <v>2022</v>
      </c>
      <c r="B306" s="0" t="s">
        <v>165</v>
      </c>
      <c r="C306" s="1" t="n">
        <v>37.99</v>
      </c>
      <c r="D306" s="0" t="n">
        <v>157</v>
      </c>
      <c r="E306" s="0" t="n">
        <v>39.57</v>
      </c>
      <c r="F306" s="0" t="n">
        <v>152</v>
      </c>
      <c r="G306" s="0" t="n">
        <v>31.92</v>
      </c>
      <c r="H306" s="0" t="n">
        <v>143</v>
      </c>
      <c r="I306" s="0" t="n">
        <v>53.26</v>
      </c>
      <c r="J306" s="0" t="n">
        <v>131</v>
      </c>
      <c r="K306" s="0" t="n">
        <v>47.43</v>
      </c>
      <c r="L306" s="0" t="n">
        <v>152</v>
      </c>
      <c r="M306" s="0" t="n">
        <v>17.75</v>
      </c>
      <c r="N306" s="0" t="n">
        <v>168</v>
      </c>
      <c r="O306" s="0" t="str">
        <f aca="false">LOOKUP(B306,ISO3,Zone)</f>
        <v>Asie-Pacifique</v>
      </c>
      <c r="P306" s="0" t="str">
        <f aca="false">LOOKUP(B306,ISO3,Country)</f>
        <v>Pakistan</v>
      </c>
    </row>
    <row r="307" customFormat="false" ht="12.8" hidden="false" customHeight="false" outlineLevel="0" collapsed="false">
      <c r="A307" s="0" t="n">
        <v>2022</v>
      </c>
      <c r="B307" s="0" t="s">
        <v>84</v>
      </c>
      <c r="C307" s="1" t="n">
        <v>62.78</v>
      </c>
      <c r="D307" s="0" t="n">
        <v>74</v>
      </c>
      <c r="E307" s="0" t="n">
        <v>54.24</v>
      </c>
      <c r="F307" s="0" t="n">
        <v>98</v>
      </c>
      <c r="G307" s="0" t="n">
        <v>47.45</v>
      </c>
      <c r="H307" s="0" t="n">
        <v>68</v>
      </c>
      <c r="I307" s="0" t="n">
        <v>64.04</v>
      </c>
      <c r="J307" s="0" t="n">
        <v>98</v>
      </c>
      <c r="K307" s="0" t="n">
        <v>74</v>
      </c>
      <c r="L307" s="0" t="n">
        <v>72</v>
      </c>
      <c r="M307" s="0" t="n">
        <v>74.15</v>
      </c>
      <c r="N307" s="0" t="n">
        <v>67</v>
      </c>
      <c r="O307" s="0" t="str">
        <f aca="false">LOOKUP(B307,ISO3,Zone)</f>
        <v>Amériques</v>
      </c>
      <c r="P307" s="0" t="str">
        <f aca="false">LOOKUP(B307,ISO3,Country)</f>
        <v>Panama</v>
      </c>
    </row>
    <row r="308" customFormat="false" ht="12.8" hidden="false" customHeight="false" outlineLevel="0" collapsed="false">
      <c r="A308" s="0" t="n">
        <v>2022</v>
      </c>
      <c r="B308" s="0" t="s">
        <v>125</v>
      </c>
      <c r="C308" s="1" t="n">
        <v>61.75</v>
      </c>
      <c r="D308" s="0" t="n">
        <v>77</v>
      </c>
      <c r="E308" s="0" t="n">
        <v>66.97</v>
      </c>
      <c r="F308" s="0" t="n">
        <v>52</v>
      </c>
      <c r="G308" s="0" t="n">
        <v>41.84</v>
      </c>
      <c r="H308" s="0" t="n">
        <v>92</v>
      </c>
      <c r="I308" s="0" t="n">
        <v>70.61</v>
      </c>
      <c r="J308" s="0" t="n">
        <v>66</v>
      </c>
      <c r="K308" s="0" t="n">
        <v>63</v>
      </c>
      <c r="L308" s="0" t="n">
        <v>110</v>
      </c>
      <c r="M308" s="0" t="n">
        <v>66.35</v>
      </c>
      <c r="N308" s="0" t="n">
        <v>92</v>
      </c>
      <c r="O308" s="0" t="str">
        <f aca="false">LOOKUP(B308,ISO3,Zone)</f>
        <v>Amériques</v>
      </c>
      <c r="P308" s="0" t="str">
        <f aca="false">LOOKUP(B308,ISO3,Country)</f>
        <v>Peru</v>
      </c>
    </row>
    <row r="309" customFormat="false" ht="12.8" hidden="false" customHeight="false" outlineLevel="0" collapsed="false">
      <c r="A309" s="0" t="n">
        <v>2022</v>
      </c>
      <c r="B309" s="0" t="s">
        <v>147</v>
      </c>
      <c r="C309" s="1" t="n">
        <v>41.84</v>
      </c>
      <c r="D309" s="0" t="n">
        <v>147</v>
      </c>
      <c r="E309" s="0" t="n">
        <v>44.44</v>
      </c>
      <c r="F309" s="0" t="n">
        <v>134</v>
      </c>
      <c r="G309" s="0" t="n">
        <v>23.13</v>
      </c>
      <c r="H309" s="0" t="n">
        <v>169</v>
      </c>
      <c r="I309" s="0" t="n">
        <v>54.97</v>
      </c>
      <c r="J309" s="0" t="n">
        <v>126</v>
      </c>
      <c r="K309" s="0" t="n">
        <v>61.83</v>
      </c>
      <c r="L309" s="0" t="n">
        <v>115</v>
      </c>
      <c r="M309" s="0" t="n">
        <v>24.83</v>
      </c>
      <c r="N309" s="0" t="n">
        <v>159</v>
      </c>
      <c r="O309" s="0" t="str">
        <f aca="false">LOOKUP(B309,ISO3,Zone)</f>
        <v>Asie-Pacifique</v>
      </c>
      <c r="P309" s="0" t="str">
        <f aca="false">LOOKUP(B309,ISO3,Country)</f>
        <v>Philippines</v>
      </c>
    </row>
    <row r="310" customFormat="false" ht="12.8" hidden="false" customHeight="false" outlineLevel="0" collapsed="false">
      <c r="A310" s="0" t="n">
        <v>2022</v>
      </c>
      <c r="B310" s="0" t="s">
        <v>74</v>
      </c>
      <c r="C310" s="1" t="n">
        <v>66.66</v>
      </c>
      <c r="D310" s="0" t="n">
        <v>62</v>
      </c>
      <c r="E310" s="0" t="n">
        <v>62.42</v>
      </c>
      <c r="F310" s="0" t="n">
        <v>63</v>
      </c>
      <c r="G310" s="0" t="n">
        <v>45.24</v>
      </c>
      <c r="H310" s="0" t="n">
        <v>77</v>
      </c>
      <c r="I310" s="0" t="n">
        <v>66.08</v>
      </c>
      <c r="J310" s="0" t="n">
        <v>89</v>
      </c>
      <c r="K310" s="0" t="n">
        <v>81.33</v>
      </c>
      <c r="L310" s="0" t="n">
        <v>44</v>
      </c>
      <c r="M310" s="0" t="n">
        <v>78.23</v>
      </c>
      <c r="N310" s="0" t="n">
        <v>51</v>
      </c>
      <c r="O310" s="0" t="str">
        <f aca="false">LOOKUP(B310,ISO3,Zone)</f>
        <v>Asie-Pacifique</v>
      </c>
      <c r="P310" s="0" t="str">
        <f aca="false">LOOKUP(B310,ISO3,Country)</f>
        <v>Papua New Guinea</v>
      </c>
    </row>
    <row r="311" customFormat="false" ht="12.8" hidden="false" customHeight="false" outlineLevel="0" collapsed="false">
      <c r="A311" s="0" t="n">
        <v>2022</v>
      </c>
      <c r="B311" s="0" t="s">
        <v>72</v>
      </c>
      <c r="C311" s="1" t="n">
        <v>65.64</v>
      </c>
      <c r="D311" s="0" t="n">
        <v>66</v>
      </c>
      <c r="E311" s="0" t="n">
        <v>50.95</v>
      </c>
      <c r="F311" s="0" t="n">
        <v>110</v>
      </c>
      <c r="G311" s="0" t="n">
        <v>57.41</v>
      </c>
      <c r="H311" s="0" t="n">
        <v>40</v>
      </c>
      <c r="I311" s="0" t="n">
        <v>68.95</v>
      </c>
      <c r="J311" s="0" t="n">
        <v>72</v>
      </c>
      <c r="K311" s="0" t="n">
        <v>82.53</v>
      </c>
      <c r="L311" s="0" t="n">
        <v>36</v>
      </c>
      <c r="M311" s="0" t="n">
        <v>68.33</v>
      </c>
      <c r="N311" s="0" t="n">
        <v>86</v>
      </c>
      <c r="O311" s="0" t="str">
        <f aca="false">LOOKUP(B311,ISO3,Zone)</f>
        <v>UE Balkans</v>
      </c>
      <c r="P311" s="0" t="str">
        <f aca="false">LOOKUP(B311,ISO3,Country)</f>
        <v>Poland</v>
      </c>
    </row>
    <row r="312" customFormat="false" ht="12.8" hidden="false" customHeight="false" outlineLevel="0" collapsed="false">
      <c r="A312" s="0" t="n">
        <v>2022</v>
      </c>
      <c r="B312" s="0" t="s">
        <v>195</v>
      </c>
      <c r="C312" s="1" t="n">
        <v>13.92</v>
      </c>
      <c r="D312" s="0" t="n">
        <v>180</v>
      </c>
      <c r="E312" s="0" t="n">
        <v>22.42</v>
      </c>
      <c r="F312" s="0" t="n">
        <v>179</v>
      </c>
      <c r="G312" s="0" t="n">
        <v>0</v>
      </c>
      <c r="H312" s="0" t="n">
        <v>180</v>
      </c>
      <c r="I312" s="0" t="n">
        <v>22.81</v>
      </c>
      <c r="J312" s="0" t="n">
        <v>176</v>
      </c>
      <c r="K312" s="0" t="n">
        <v>12</v>
      </c>
      <c r="L312" s="0" t="n">
        <v>180</v>
      </c>
      <c r="M312" s="0" t="n">
        <v>12.38</v>
      </c>
      <c r="N312" s="0" t="n">
        <v>176</v>
      </c>
      <c r="O312" s="0" t="str">
        <f aca="false">LOOKUP(B312,ISO3,Zone)</f>
        <v>Asie-Pacifique</v>
      </c>
      <c r="P312" s="0" t="str">
        <f aca="false">LOOKUP(B312,ISO3,Country)</f>
        <v>North Korea</v>
      </c>
    </row>
    <row r="313" customFormat="false" ht="12.8" hidden="false" customHeight="false" outlineLevel="0" collapsed="false">
      <c r="A313" s="0" t="n">
        <v>2022</v>
      </c>
      <c r="B313" s="0" t="s">
        <v>24</v>
      </c>
      <c r="C313" s="1" t="n">
        <v>87.07</v>
      </c>
      <c r="D313" s="0" t="n">
        <v>7</v>
      </c>
      <c r="E313" s="0" t="n">
        <v>91.86</v>
      </c>
      <c r="F313" s="0" t="n">
        <v>4</v>
      </c>
      <c r="G313" s="0" t="n">
        <v>77.41</v>
      </c>
      <c r="H313" s="0" t="n">
        <v>9</v>
      </c>
      <c r="I313" s="0" t="n">
        <v>84.21</v>
      </c>
      <c r="J313" s="0" t="n">
        <v>18</v>
      </c>
      <c r="K313" s="0" t="n">
        <v>93.14</v>
      </c>
      <c r="L313" s="0" t="n">
        <v>3</v>
      </c>
      <c r="M313" s="0" t="n">
        <v>88.73</v>
      </c>
      <c r="N313" s="0" t="n">
        <v>18</v>
      </c>
      <c r="O313" s="0" t="str">
        <f aca="false">LOOKUP(B313,ISO3,Zone)</f>
        <v>UE Balkans</v>
      </c>
      <c r="P313" s="0" t="str">
        <f aca="false">LOOKUP(B313,ISO3,Country)</f>
        <v>Portugal</v>
      </c>
    </row>
    <row r="314" customFormat="false" ht="12.8" hidden="false" customHeight="false" outlineLevel="0" collapsed="false">
      <c r="A314" s="0" t="n">
        <v>2022</v>
      </c>
      <c r="B314" s="0" t="s">
        <v>118</v>
      </c>
      <c r="C314" s="1" t="n">
        <v>58.36</v>
      </c>
      <c r="D314" s="0" t="n">
        <v>96</v>
      </c>
      <c r="E314" s="0" t="n">
        <v>54.24</v>
      </c>
      <c r="F314" s="0" t="n">
        <v>98</v>
      </c>
      <c r="G314" s="0" t="n">
        <v>31.12</v>
      </c>
      <c r="H314" s="0" t="n">
        <v>147</v>
      </c>
      <c r="I314" s="0" t="n">
        <v>75.44</v>
      </c>
      <c r="J314" s="0" t="n">
        <v>53</v>
      </c>
      <c r="K314" s="0" t="n">
        <v>65</v>
      </c>
      <c r="L314" s="0" t="n">
        <v>104</v>
      </c>
      <c r="M314" s="0" t="n">
        <v>65.99</v>
      </c>
      <c r="N314" s="0" t="n">
        <v>93</v>
      </c>
      <c r="O314" s="0" t="str">
        <f aca="false">LOOKUP(B314,ISO3,Zone)</f>
        <v>Amériques</v>
      </c>
      <c r="P314" s="0" t="str">
        <f aca="false">LOOKUP(B314,ISO3,Country)</f>
        <v>Paraguay</v>
      </c>
    </row>
    <row r="315" customFormat="false" ht="12.8" hidden="false" customHeight="false" outlineLevel="0" collapsed="false">
      <c r="A315" s="0" t="n">
        <v>2022</v>
      </c>
      <c r="B315" s="0" t="s">
        <v>171</v>
      </c>
      <c r="C315" s="1" t="n">
        <v>28.98</v>
      </c>
      <c r="D315" s="0" t="n">
        <v>170</v>
      </c>
      <c r="E315" s="0" t="n">
        <v>35.45</v>
      </c>
      <c r="F315" s="0" t="n">
        <v>160</v>
      </c>
      <c r="G315" s="0" t="n">
        <v>15.82</v>
      </c>
      <c r="H315" s="0" t="n">
        <v>178</v>
      </c>
      <c r="I315" s="0" t="n">
        <v>36.4</v>
      </c>
      <c r="J315" s="0" t="n">
        <v>161</v>
      </c>
      <c r="K315" s="0" t="n">
        <v>36.5</v>
      </c>
      <c r="L315" s="0" t="n">
        <v>167</v>
      </c>
      <c r="M315" s="0" t="n">
        <v>20.74</v>
      </c>
      <c r="N315" s="0" t="n">
        <v>162</v>
      </c>
      <c r="O315" s="0" t="str">
        <f aca="false">LOOKUP(B315,ISO3,Zone)</f>
        <v>MENA</v>
      </c>
      <c r="P315" s="0" t="str">
        <f aca="false">LOOKUP(B315,ISO3,Country)</f>
        <v>Palestine</v>
      </c>
    </row>
    <row r="316" customFormat="false" ht="12.8" hidden="false" customHeight="false" outlineLevel="0" collapsed="false">
      <c r="A316" s="0" t="n">
        <v>2022</v>
      </c>
      <c r="B316" s="0" t="s">
        <v>120</v>
      </c>
      <c r="C316" s="1" t="n">
        <v>49.03</v>
      </c>
      <c r="D316" s="0" t="n">
        <v>119</v>
      </c>
      <c r="E316" s="0" t="n">
        <v>59.7</v>
      </c>
      <c r="F316" s="0" t="n">
        <v>76</v>
      </c>
      <c r="G316" s="0" t="n">
        <v>46.94</v>
      </c>
      <c r="H316" s="0" t="n">
        <v>71</v>
      </c>
      <c r="I316" s="0" t="n">
        <v>43.86</v>
      </c>
      <c r="J316" s="0" t="n">
        <v>149</v>
      </c>
      <c r="K316" s="0" t="n">
        <v>42.5</v>
      </c>
      <c r="L316" s="0" t="n">
        <v>162</v>
      </c>
      <c r="M316" s="0" t="n">
        <v>52.17</v>
      </c>
      <c r="N316" s="0" t="n">
        <v>120</v>
      </c>
      <c r="O316" s="0" t="str">
        <f aca="false">LOOKUP(B316,ISO3,Zone)</f>
        <v>MENA</v>
      </c>
      <c r="P316" s="0" t="str">
        <f aca="false">LOOKUP(B316,ISO3,Country)</f>
        <v>Qatar</v>
      </c>
    </row>
    <row r="317" customFormat="false" ht="12.8" hidden="false" customHeight="false" outlineLevel="0" collapsed="false">
      <c r="A317" s="0" t="n">
        <v>2022</v>
      </c>
      <c r="B317" s="0" t="s">
        <v>68</v>
      </c>
      <c r="C317" s="1" t="n">
        <v>68.46</v>
      </c>
      <c r="D317" s="0" t="n">
        <v>56</v>
      </c>
      <c r="E317" s="0" t="n">
        <v>66.77</v>
      </c>
      <c r="F317" s="0" t="n">
        <v>53</v>
      </c>
      <c r="G317" s="0" t="n">
        <v>46.77</v>
      </c>
      <c r="H317" s="0" t="n">
        <v>72</v>
      </c>
      <c r="I317" s="0" t="n">
        <v>76.46</v>
      </c>
      <c r="J317" s="0" t="n">
        <v>49</v>
      </c>
      <c r="K317" s="0" t="n">
        <v>81.67</v>
      </c>
      <c r="L317" s="0" t="n">
        <v>40</v>
      </c>
      <c r="M317" s="0" t="n">
        <v>70.63</v>
      </c>
      <c r="N317" s="0" t="n">
        <v>79</v>
      </c>
      <c r="O317" s="0" t="str">
        <f aca="false">LOOKUP(B317,ISO3,Zone)</f>
        <v>UE Balkans</v>
      </c>
      <c r="P317" s="0" t="str">
        <f aca="false">LOOKUP(B317,ISO3,Country)</f>
        <v>Romania</v>
      </c>
    </row>
    <row r="318" customFormat="false" ht="12.8" hidden="false" customHeight="false" outlineLevel="0" collapsed="false">
      <c r="A318" s="0" t="n">
        <v>2022</v>
      </c>
      <c r="B318" s="0" t="s">
        <v>179</v>
      </c>
      <c r="C318" s="1" t="n">
        <v>38.82</v>
      </c>
      <c r="D318" s="0" t="n">
        <v>155</v>
      </c>
      <c r="E318" s="0" t="n">
        <v>36.36</v>
      </c>
      <c r="F318" s="0" t="n">
        <v>158</v>
      </c>
      <c r="G318" s="0" t="n">
        <v>34.84</v>
      </c>
      <c r="H318" s="0" t="n">
        <v>131</v>
      </c>
      <c r="I318" s="0" t="n">
        <v>44.61</v>
      </c>
      <c r="J318" s="0" t="n">
        <v>146</v>
      </c>
      <c r="K318" s="0" t="n">
        <v>51.29</v>
      </c>
      <c r="L318" s="0" t="n">
        <v>141</v>
      </c>
      <c r="M318" s="0" t="n">
        <v>27</v>
      </c>
      <c r="N318" s="0" t="n">
        <v>157</v>
      </c>
      <c r="O318" s="0" t="str">
        <f aca="false">LOOKUP(B318,ISO3,Zone)</f>
        <v>EEAC</v>
      </c>
      <c r="P318" s="0" t="str">
        <f aca="false">LOOKUP(B318,ISO3,Country)</f>
        <v>Russia</v>
      </c>
    </row>
    <row r="319" customFormat="false" ht="12.8" hidden="false" customHeight="false" outlineLevel="0" collapsed="false">
      <c r="A319" s="0" t="n">
        <v>2022</v>
      </c>
      <c r="B319" s="0" t="s">
        <v>146</v>
      </c>
      <c r="C319" s="1" t="n">
        <v>45.18</v>
      </c>
      <c r="D319" s="0" t="n">
        <v>136</v>
      </c>
      <c r="E319" s="0" t="n">
        <v>42.12</v>
      </c>
      <c r="F319" s="0" t="n">
        <v>140</v>
      </c>
      <c r="G319" s="0" t="n">
        <v>31.89</v>
      </c>
      <c r="H319" s="0" t="n">
        <v>144</v>
      </c>
      <c r="I319" s="0" t="n">
        <v>57.89</v>
      </c>
      <c r="J319" s="0" t="n">
        <v>117</v>
      </c>
      <c r="K319" s="0" t="n">
        <v>55.25</v>
      </c>
      <c r="L319" s="0" t="n">
        <v>133</v>
      </c>
      <c r="M319" s="0" t="n">
        <v>38.76</v>
      </c>
      <c r="N319" s="0" t="n">
        <v>137</v>
      </c>
      <c r="O319" s="0" t="str">
        <f aca="false">LOOKUP(B319,ISO3,Zone)</f>
        <v>Afrique</v>
      </c>
      <c r="P319" s="0" t="str">
        <f aca="false">LOOKUP(B319,ISO3,Country)</f>
        <v>Rwanda</v>
      </c>
    </row>
    <row r="320" customFormat="false" ht="12.8" hidden="false" customHeight="false" outlineLevel="0" collapsed="false">
      <c r="A320" s="0" t="n">
        <v>2022</v>
      </c>
      <c r="B320" s="0" t="s">
        <v>185</v>
      </c>
      <c r="C320" s="1" t="n">
        <v>33.71</v>
      </c>
      <c r="D320" s="0" t="n">
        <v>166</v>
      </c>
      <c r="E320" s="0" t="n">
        <v>37.27</v>
      </c>
      <c r="F320" s="0" t="n">
        <v>157</v>
      </c>
      <c r="G320" s="0" t="n">
        <v>33.67</v>
      </c>
      <c r="H320" s="0" t="n">
        <v>132</v>
      </c>
      <c r="I320" s="0" t="n">
        <v>22.37</v>
      </c>
      <c r="J320" s="0" t="n">
        <v>177</v>
      </c>
      <c r="K320" s="0" t="n">
        <v>36.5</v>
      </c>
      <c r="L320" s="0" t="n">
        <v>167</v>
      </c>
      <c r="M320" s="0" t="n">
        <v>38.75</v>
      </c>
      <c r="N320" s="0" t="n">
        <v>138</v>
      </c>
      <c r="O320" s="0" t="str">
        <f aca="false">LOOKUP(B320,ISO3,Zone)</f>
        <v>MENA</v>
      </c>
      <c r="P320" s="0" t="str">
        <f aca="false">LOOKUP(B320,ISO3,Country)</f>
        <v>Saudi Arabia</v>
      </c>
    </row>
    <row r="321" customFormat="false" ht="12.8" hidden="false" customHeight="false" outlineLevel="0" collapsed="false">
      <c r="A321" s="0" t="n">
        <v>2022</v>
      </c>
      <c r="B321" s="0" t="s">
        <v>163</v>
      </c>
      <c r="C321" s="1" t="n">
        <v>40.96</v>
      </c>
      <c r="D321" s="0" t="n">
        <v>151</v>
      </c>
      <c r="E321" s="0" t="n">
        <v>47.05</v>
      </c>
      <c r="F321" s="0" t="n">
        <v>120</v>
      </c>
      <c r="G321" s="0" t="n">
        <v>29.97</v>
      </c>
      <c r="H321" s="0" t="n">
        <v>151</v>
      </c>
      <c r="I321" s="0" t="n">
        <v>41.45</v>
      </c>
      <c r="J321" s="0" t="n">
        <v>153</v>
      </c>
      <c r="K321" s="0" t="n">
        <v>51</v>
      </c>
      <c r="L321" s="0" t="n">
        <v>142</v>
      </c>
      <c r="M321" s="0" t="n">
        <v>35.35</v>
      </c>
      <c r="N321" s="0" t="n">
        <v>143</v>
      </c>
      <c r="O321" s="0" t="str">
        <f aca="false">LOOKUP(B321,ISO3,Zone)</f>
        <v>Afrique</v>
      </c>
      <c r="P321" s="0" t="str">
        <f aca="false">LOOKUP(B321,ISO3,Country)</f>
        <v>Sudan</v>
      </c>
    </row>
    <row r="322" customFormat="false" ht="12.8" hidden="false" customHeight="false" outlineLevel="0" collapsed="false">
      <c r="A322" s="0" t="n">
        <v>2022</v>
      </c>
      <c r="B322" s="0" t="s">
        <v>119</v>
      </c>
      <c r="C322" s="1" t="n">
        <v>63.07</v>
      </c>
      <c r="D322" s="0" t="n">
        <v>73</v>
      </c>
      <c r="E322" s="0" t="n">
        <v>59.31</v>
      </c>
      <c r="F322" s="0" t="n">
        <v>79</v>
      </c>
      <c r="G322" s="0" t="n">
        <v>42.13</v>
      </c>
      <c r="H322" s="0" t="n">
        <v>90</v>
      </c>
      <c r="I322" s="0" t="n">
        <v>66.67</v>
      </c>
      <c r="J322" s="0" t="n">
        <v>86</v>
      </c>
      <c r="K322" s="0" t="n">
        <v>72.43</v>
      </c>
      <c r="L322" s="0" t="n">
        <v>76</v>
      </c>
      <c r="M322" s="0" t="n">
        <v>74.84</v>
      </c>
      <c r="N322" s="0" t="n">
        <v>62</v>
      </c>
      <c r="O322" s="0" t="str">
        <f aca="false">LOOKUP(B322,ISO3,Zone)</f>
        <v>Afrique</v>
      </c>
      <c r="P322" s="0" t="str">
        <f aca="false">LOOKUP(B322,ISO3,Country)</f>
        <v>Senegal</v>
      </c>
    </row>
    <row r="323" customFormat="false" ht="12.8" hidden="false" customHeight="false" outlineLevel="0" collapsed="false">
      <c r="A323" s="0" t="n">
        <v>2022</v>
      </c>
      <c r="B323" s="0" t="s">
        <v>144</v>
      </c>
      <c r="C323" s="1" t="n">
        <v>44.23</v>
      </c>
      <c r="D323" s="0" t="n">
        <v>139</v>
      </c>
      <c r="E323" s="0" t="n">
        <v>39.09</v>
      </c>
      <c r="F323" s="0" t="n">
        <v>153</v>
      </c>
      <c r="G323" s="0" t="n">
        <v>29.21</v>
      </c>
      <c r="H323" s="0" t="n">
        <v>156</v>
      </c>
      <c r="I323" s="0" t="n">
        <v>34.21</v>
      </c>
      <c r="J323" s="0" t="n">
        <v>163</v>
      </c>
      <c r="K323" s="0" t="n">
        <v>49.25</v>
      </c>
      <c r="L323" s="0" t="n">
        <v>148</v>
      </c>
      <c r="M323" s="0" t="n">
        <v>69.39</v>
      </c>
      <c r="N323" s="0" t="n">
        <v>84</v>
      </c>
      <c r="O323" s="0" t="str">
        <f aca="false">LOOKUP(B323,ISO3,Zone)</f>
        <v>Asie-Pacifique</v>
      </c>
      <c r="P323" s="0" t="str">
        <f aca="false">LOOKUP(B323,ISO3,Country)</f>
        <v>Singapore</v>
      </c>
    </row>
    <row r="324" customFormat="false" ht="12.8" hidden="false" customHeight="false" outlineLevel="0" collapsed="false">
      <c r="A324" s="0" t="n">
        <v>2022</v>
      </c>
      <c r="B324" s="0" t="s">
        <v>89</v>
      </c>
      <c r="C324" s="1" t="n">
        <v>71.03</v>
      </c>
      <c r="D324" s="0" t="n">
        <v>46</v>
      </c>
      <c r="E324" s="0" t="n">
        <v>73.71</v>
      </c>
      <c r="F324" s="0" t="n">
        <v>35</v>
      </c>
      <c r="G324" s="0" t="n">
        <v>50.38</v>
      </c>
      <c r="H324" s="0" t="n">
        <v>55</v>
      </c>
      <c r="I324" s="0" t="n">
        <v>78.4</v>
      </c>
      <c r="J324" s="0" t="n">
        <v>42</v>
      </c>
      <c r="K324" s="0" t="n">
        <v>77.5</v>
      </c>
      <c r="L324" s="0" t="n">
        <v>58</v>
      </c>
      <c r="M324" s="0" t="n">
        <v>75.14</v>
      </c>
      <c r="N324" s="0" t="n">
        <v>58</v>
      </c>
      <c r="O324" s="0" t="str">
        <f aca="false">LOOKUP(B324,ISO3,Zone)</f>
        <v>Afrique</v>
      </c>
      <c r="P324" s="0" t="str">
        <f aca="false">LOOKUP(B324,ISO3,Country)</f>
        <v>Sierra Leone</v>
      </c>
    </row>
    <row r="325" customFormat="false" ht="12.8" hidden="false" customHeight="false" outlineLevel="0" collapsed="false">
      <c r="A325" s="0" t="n">
        <v>2022</v>
      </c>
      <c r="B325" s="0" t="s">
        <v>130</v>
      </c>
      <c r="C325" s="1" t="n">
        <v>54.09</v>
      </c>
      <c r="D325" s="0" t="n">
        <v>112</v>
      </c>
      <c r="E325" s="0" t="n">
        <v>42.94</v>
      </c>
      <c r="F325" s="0" t="n">
        <v>137</v>
      </c>
      <c r="G325" s="0" t="n">
        <v>39.07</v>
      </c>
      <c r="H325" s="0" t="n">
        <v>107</v>
      </c>
      <c r="I325" s="0" t="n">
        <v>63.22</v>
      </c>
      <c r="J325" s="0" t="n">
        <v>101</v>
      </c>
      <c r="K325" s="0" t="n">
        <v>62.86</v>
      </c>
      <c r="L325" s="0" t="n">
        <v>111</v>
      </c>
      <c r="M325" s="0" t="n">
        <v>62.37</v>
      </c>
      <c r="N325" s="0" t="n">
        <v>100</v>
      </c>
      <c r="O325" s="0" t="str">
        <f aca="false">LOOKUP(B325,ISO3,Zone)</f>
        <v>Amériques</v>
      </c>
      <c r="P325" s="0" t="str">
        <f aca="false">LOOKUP(B325,ISO3,Country)</f>
        <v>El Salvador</v>
      </c>
    </row>
    <row r="326" customFormat="false" ht="12.8" hidden="false" customHeight="false" outlineLevel="0" collapsed="false">
      <c r="A326" s="0" t="n">
        <v>2022</v>
      </c>
      <c r="B326" s="0" t="s">
        <v>156</v>
      </c>
      <c r="C326" s="1" t="n">
        <v>44.01</v>
      </c>
      <c r="D326" s="0" t="n">
        <v>140</v>
      </c>
      <c r="E326" s="0" t="n">
        <v>51.03</v>
      </c>
      <c r="F326" s="0" t="n">
        <v>109</v>
      </c>
      <c r="G326" s="0" t="n">
        <v>41.22</v>
      </c>
      <c r="H326" s="0" t="n">
        <v>98</v>
      </c>
      <c r="I326" s="0" t="n">
        <v>47.72</v>
      </c>
      <c r="J326" s="0" t="n">
        <v>141</v>
      </c>
      <c r="K326" s="0" t="n">
        <v>61.8</v>
      </c>
      <c r="L326" s="0" t="n">
        <v>116</v>
      </c>
      <c r="M326" s="0" t="n">
        <v>18.27</v>
      </c>
      <c r="N326" s="0" t="n">
        <v>167</v>
      </c>
      <c r="O326" s="0" t="str">
        <f aca="false">LOOKUP(B326,ISO3,Zone)</f>
        <v>Afrique</v>
      </c>
      <c r="P326" s="0" t="str">
        <f aca="false">LOOKUP(B326,ISO3,Country)</f>
        <v>Somalia</v>
      </c>
    </row>
    <row r="327" customFormat="false" ht="12.8" hidden="false" customHeight="false" outlineLevel="0" collapsed="false">
      <c r="A327" s="0" t="n">
        <v>2022</v>
      </c>
      <c r="B327" s="0" t="s">
        <v>106</v>
      </c>
      <c r="C327" s="1" t="n">
        <v>61.51</v>
      </c>
      <c r="D327" s="0" t="n">
        <v>79</v>
      </c>
      <c r="E327" s="0" t="n">
        <v>47.47</v>
      </c>
      <c r="F327" s="0" t="n">
        <v>118</v>
      </c>
      <c r="G327" s="0" t="n">
        <v>34.92</v>
      </c>
      <c r="H327" s="0" t="n">
        <v>129</v>
      </c>
      <c r="I327" s="0" t="n">
        <v>79.92</v>
      </c>
      <c r="J327" s="0" t="n">
        <v>34</v>
      </c>
      <c r="K327" s="0" t="n">
        <v>74.22</v>
      </c>
      <c r="L327" s="0" t="n">
        <v>71</v>
      </c>
      <c r="M327" s="0" t="n">
        <v>71.03</v>
      </c>
      <c r="N327" s="0" t="n">
        <v>78</v>
      </c>
      <c r="O327" s="0" t="str">
        <f aca="false">LOOKUP(B327,ISO3,Zone)</f>
        <v>UE Balkans</v>
      </c>
      <c r="P327" s="0" t="str">
        <f aca="false">LOOKUP(B327,ISO3,Country)</f>
        <v>Serbia</v>
      </c>
    </row>
    <row r="328" customFormat="false" ht="12.8" hidden="false" customHeight="false" outlineLevel="0" collapsed="false">
      <c r="A328" s="0" t="n">
        <v>2022</v>
      </c>
      <c r="B328" s="0" t="s">
        <v>133</v>
      </c>
      <c r="C328" s="1" t="n">
        <v>47.06</v>
      </c>
      <c r="D328" s="0" t="n">
        <v>128</v>
      </c>
      <c r="E328" s="0" t="n">
        <v>40.48</v>
      </c>
      <c r="F328" s="0" t="n">
        <v>148</v>
      </c>
      <c r="G328" s="0" t="n">
        <v>36.73</v>
      </c>
      <c r="H328" s="0" t="n">
        <v>118</v>
      </c>
      <c r="I328" s="0" t="n">
        <v>52.11</v>
      </c>
      <c r="J328" s="0" t="n">
        <v>134</v>
      </c>
      <c r="K328" s="0" t="n">
        <v>50.6</v>
      </c>
      <c r="L328" s="0" t="n">
        <v>143</v>
      </c>
      <c r="M328" s="0" t="n">
        <v>55.37</v>
      </c>
      <c r="N328" s="0" t="n">
        <v>114</v>
      </c>
      <c r="O328" s="0" t="str">
        <f aca="false">LOOKUP(B328,ISO3,Zone)</f>
        <v>Afrique</v>
      </c>
      <c r="P328" s="0" t="str">
        <f aca="false">LOOKUP(B328,ISO3,Country)</f>
        <v>South Sudan</v>
      </c>
    </row>
    <row r="329" customFormat="false" ht="12.8" hidden="false" customHeight="false" outlineLevel="0" collapsed="false">
      <c r="A329" s="0" t="n">
        <v>2022</v>
      </c>
      <c r="B329" s="0" t="s">
        <v>63</v>
      </c>
      <c r="C329" s="1" t="n">
        <v>68.95</v>
      </c>
      <c r="D329" s="0" t="n">
        <v>52</v>
      </c>
      <c r="E329" s="0" t="n">
        <v>67.88</v>
      </c>
      <c r="F329" s="0" t="n">
        <v>51</v>
      </c>
      <c r="G329" s="0" t="n">
        <v>55.1</v>
      </c>
      <c r="H329" s="0" t="n">
        <v>44</v>
      </c>
      <c r="I329" s="0" t="n">
        <v>62.28</v>
      </c>
      <c r="J329" s="0" t="n">
        <v>102</v>
      </c>
      <c r="K329" s="0" t="n">
        <v>84</v>
      </c>
      <c r="L329" s="0" t="n">
        <v>34</v>
      </c>
      <c r="M329" s="0" t="n">
        <v>75.51</v>
      </c>
      <c r="N329" s="0" t="n">
        <v>57</v>
      </c>
      <c r="O329" s="0" t="str">
        <f aca="false">LOOKUP(B329,ISO3,Zone)</f>
        <v>Amériques</v>
      </c>
      <c r="P329" s="0" t="str">
        <f aca="false">LOOKUP(B329,ISO3,Country)</f>
        <v>Suriname</v>
      </c>
    </row>
    <row r="330" customFormat="false" ht="12.8" hidden="false" customHeight="false" outlineLevel="0" collapsed="false">
      <c r="A330" s="0" t="n">
        <v>2022</v>
      </c>
      <c r="B330" s="0" t="s">
        <v>32</v>
      </c>
      <c r="C330" s="1" t="n">
        <v>78.37</v>
      </c>
      <c r="D330" s="0" t="n">
        <v>27</v>
      </c>
      <c r="E330" s="0" t="n">
        <v>71.44</v>
      </c>
      <c r="F330" s="0" t="n">
        <v>41</v>
      </c>
      <c r="G330" s="0" t="n">
        <v>67.98</v>
      </c>
      <c r="H330" s="0" t="n">
        <v>22</v>
      </c>
      <c r="I330" s="0" t="n">
        <v>82.02</v>
      </c>
      <c r="J330" s="0" t="n">
        <v>26</v>
      </c>
      <c r="K330" s="0" t="n">
        <v>86.38</v>
      </c>
      <c r="L330" s="0" t="n">
        <v>26</v>
      </c>
      <c r="M330" s="0" t="n">
        <v>84.01</v>
      </c>
      <c r="N330" s="0" t="n">
        <v>34</v>
      </c>
      <c r="O330" s="0" t="str">
        <f aca="false">LOOKUP(B330,ISO3,Zone)</f>
        <v>UE Balkans</v>
      </c>
      <c r="P330" s="0" t="str">
        <f aca="false">LOOKUP(B330,ISO3,Country)</f>
        <v>Slovakia</v>
      </c>
    </row>
    <row r="331" customFormat="false" ht="12.8" hidden="false" customHeight="false" outlineLevel="0" collapsed="false">
      <c r="A331" s="0" t="n">
        <v>2022</v>
      </c>
      <c r="B331" s="0" t="s">
        <v>65</v>
      </c>
      <c r="C331" s="1" t="n">
        <v>68.54</v>
      </c>
      <c r="D331" s="0" t="n">
        <v>54</v>
      </c>
      <c r="E331" s="0" t="n">
        <v>59.32</v>
      </c>
      <c r="F331" s="0" t="n">
        <v>78</v>
      </c>
      <c r="G331" s="0" t="n">
        <v>47.7</v>
      </c>
      <c r="H331" s="0" t="n">
        <v>65</v>
      </c>
      <c r="I331" s="0" t="n">
        <v>79.11</v>
      </c>
      <c r="J331" s="0" t="n">
        <v>39</v>
      </c>
      <c r="K331" s="0" t="n">
        <v>79.94</v>
      </c>
      <c r="L331" s="0" t="n">
        <v>50</v>
      </c>
      <c r="M331" s="0" t="n">
        <v>76.61</v>
      </c>
      <c r="N331" s="0" t="n">
        <v>56</v>
      </c>
      <c r="O331" s="0" t="str">
        <f aca="false">LOOKUP(B331,ISO3,Zone)</f>
        <v>UE Balkans</v>
      </c>
      <c r="P331" s="0" t="str">
        <f aca="false">LOOKUP(B331,ISO3,Country)</f>
        <v>Slovenia</v>
      </c>
    </row>
    <row r="332" customFormat="false" ht="12.8" hidden="false" customHeight="false" outlineLevel="0" collapsed="false">
      <c r="A332" s="0" t="n">
        <v>2022</v>
      </c>
      <c r="B332" s="0" t="s">
        <v>19</v>
      </c>
      <c r="C332" s="1" t="n">
        <v>88.84</v>
      </c>
      <c r="D332" s="0" t="n">
        <v>3</v>
      </c>
      <c r="E332" s="0" t="n">
        <v>91.96</v>
      </c>
      <c r="F332" s="0" t="n">
        <v>3</v>
      </c>
      <c r="G332" s="0" t="n">
        <v>87.66</v>
      </c>
      <c r="H332" s="0" t="n">
        <v>2</v>
      </c>
      <c r="I332" s="0" t="n">
        <v>90.27</v>
      </c>
      <c r="J332" s="0" t="n">
        <v>3</v>
      </c>
      <c r="K332" s="0" t="n">
        <v>90.18</v>
      </c>
      <c r="L332" s="0" t="n">
        <v>12</v>
      </c>
      <c r="M332" s="0" t="n">
        <v>84.14</v>
      </c>
      <c r="N332" s="0" t="n">
        <v>32</v>
      </c>
      <c r="O332" s="0" t="str">
        <f aca="false">LOOKUP(B332,ISO3,Zone)</f>
        <v>UE Balkans</v>
      </c>
      <c r="P332" s="0" t="str">
        <f aca="false">LOOKUP(B332,ISO3,Country)</f>
        <v>Sweden</v>
      </c>
    </row>
    <row r="333" customFormat="false" ht="12.8" hidden="false" customHeight="false" outlineLevel="0" collapsed="false">
      <c r="A333" s="0" t="n">
        <v>2022</v>
      </c>
      <c r="B333" s="0" t="s">
        <v>126</v>
      </c>
      <c r="C333" s="1" t="n">
        <v>46.42</v>
      </c>
      <c r="D333" s="0" t="n">
        <v>131</v>
      </c>
      <c r="E333" s="0" t="n">
        <v>41.31</v>
      </c>
      <c r="F333" s="0" t="n">
        <v>142</v>
      </c>
      <c r="G333" s="0" t="n">
        <v>35.03</v>
      </c>
      <c r="H333" s="0" t="n">
        <v>127</v>
      </c>
      <c r="I333" s="0" t="n">
        <v>43.86</v>
      </c>
      <c r="J333" s="0" t="n">
        <v>149</v>
      </c>
      <c r="K333" s="0" t="n">
        <v>50.5</v>
      </c>
      <c r="L333" s="0" t="n">
        <v>144</v>
      </c>
      <c r="M333" s="0" t="n">
        <v>61.4</v>
      </c>
      <c r="N333" s="0" t="n">
        <v>103</v>
      </c>
      <c r="O333" s="0" t="str">
        <f aca="false">LOOKUP(B333,ISO3,Zone)</f>
        <v>Afrique</v>
      </c>
      <c r="P333" s="0" t="str">
        <f aca="false">LOOKUP(B333,ISO3,Country)</f>
        <v>Eswatini</v>
      </c>
    </row>
    <row r="334" customFormat="false" ht="12.8" hidden="false" customHeight="false" outlineLevel="0" collapsed="false">
      <c r="A334" s="0" t="n">
        <v>2022</v>
      </c>
      <c r="B334" s="0" t="s">
        <v>49</v>
      </c>
      <c r="C334" s="1" t="n">
        <v>83.33</v>
      </c>
      <c r="D334" s="0" t="n">
        <v>13</v>
      </c>
      <c r="E334" s="0" t="n">
        <v>80.45</v>
      </c>
      <c r="F334" s="0" t="n">
        <v>19</v>
      </c>
      <c r="G334" s="0" t="n">
        <v>69.13</v>
      </c>
      <c r="H334" s="0" t="n">
        <v>18</v>
      </c>
      <c r="I334" s="0" t="n">
        <v>85.31</v>
      </c>
      <c r="J334" s="0" t="n">
        <v>13</v>
      </c>
      <c r="K334" s="0" t="n">
        <v>90.25</v>
      </c>
      <c r="L334" s="0" t="n">
        <v>11</v>
      </c>
      <c r="M334" s="0" t="n">
        <v>91.5</v>
      </c>
      <c r="N334" s="0" t="n">
        <v>13</v>
      </c>
      <c r="O334" s="0" t="str">
        <f aca="false">LOOKUP(B334,ISO3,Zone)</f>
        <v>Afrique</v>
      </c>
      <c r="P334" s="0" t="str">
        <f aca="false">LOOKUP(B334,ISO3,Country)</f>
        <v>Seychelles</v>
      </c>
    </row>
    <row r="335" customFormat="false" ht="12.8" hidden="false" customHeight="false" outlineLevel="0" collapsed="false">
      <c r="A335" s="0" t="n">
        <v>2022</v>
      </c>
      <c r="B335" s="0" t="s">
        <v>190</v>
      </c>
      <c r="C335" s="1" t="n">
        <v>28.94</v>
      </c>
      <c r="D335" s="0" t="n">
        <v>171</v>
      </c>
      <c r="E335" s="0" t="n">
        <v>33.51</v>
      </c>
      <c r="F335" s="0" t="n">
        <v>166</v>
      </c>
      <c r="G335" s="0" t="n">
        <v>27.62</v>
      </c>
      <c r="H335" s="0" t="n">
        <v>160</v>
      </c>
      <c r="I335" s="0" t="n">
        <v>33.58</v>
      </c>
      <c r="J335" s="0" t="n">
        <v>164</v>
      </c>
      <c r="K335" s="0" t="n">
        <v>36.57</v>
      </c>
      <c r="L335" s="0" t="n">
        <v>166</v>
      </c>
      <c r="M335" s="0" t="n">
        <v>13.39</v>
      </c>
      <c r="N335" s="0" t="n">
        <v>175</v>
      </c>
      <c r="O335" s="0" t="str">
        <f aca="false">LOOKUP(B335,ISO3,Zone)</f>
        <v>MENA</v>
      </c>
      <c r="P335" s="0" t="str">
        <f aca="false">LOOKUP(B335,ISO3,Country)</f>
        <v>Syria</v>
      </c>
    </row>
    <row r="336" customFormat="false" ht="12.8" hidden="false" customHeight="false" outlineLevel="0" collapsed="false">
      <c r="A336" s="0" t="n">
        <v>2022</v>
      </c>
      <c r="B336" s="0" t="s">
        <v>124</v>
      </c>
      <c r="C336" s="1" t="n">
        <v>56.18</v>
      </c>
      <c r="D336" s="0" t="n">
        <v>104</v>
      </c>
      <c r="E336" s="0" t="n">
        <v>55.88</v>
      </c>
      <c r="F336" s="0" t="n">
        <v>89</v>
      </c>
      <c r="G336" s="0" t="n">
        <v>43.27</v>
      </c>
      <c r="H336" s="0" t="n">
        <v>85</v>
      </c>
      <c r="I336" s="0" t="n">
        <v>60.35</v>
      </c>
      <c r="J336" s="0" t="n">
        <v>111</v>
      </c>
      <c r="K336" s="0" t="n">
        <v>63.2</v>
      </c>
      <c r="L336" s="0" t="n">
        <v>109</v>
      </c>
      <c r="M336" s="0" t="n">
        <v>58.21</v>
      </c>
      <c r="N336" s="0" t="n">
        <v>110</v>
      </c>
      <c r="O336" s="0" t="str">
        <f aca="false">LOOKUP(B336,ISO3,Zone)</f>
        <v>Afrique</v>
      </c>
      <c r="P336" s="0" t="str">
        <f aca="false">LOOKUP(B336,ISO3,Country)</f>
        <v>Chad</v>
      </c>
    </row>
    <row r="337" customFormat="false" ht="12.8" hidden="false" customHeight="false" outlineLevel="0" collapsed="false">
      <c r="A337" s="0" t="n">
        <v>2022</v>
      </c>
      <c r="B337" s="0" t="s">
        <v>85</v>
      </c>
      <c r="C337" s="1" t="n">
        <v>57.17</v>
      </c>
      <c r="D337" s="0" t="n">
        <v>100</v>
      </c>
      <c r="E337" s="0" t="n">
        <v>57.52</v>
      </c>
      <c r="F337" s="0" t="n">
        <v>84</v>
      </c>
      <c r="G337" s="0" t="n">
        <v>41.73</v>
      </c>
      <c r="H337" s="0" t="n">
        <v>94</v>
      </c>
      <c r="I337" s="0" t="n">
        <v>61.93</v>
      </c>
      <c r="J337" s="0" t="n">
        <v>104</v>
      </c>
      <c r="K337" s="0" t="n">
        <v>69.5</v>
      </c>
      <c r="L337" s="0" t="n">
        <v>87</v>
      </c>
      <c r="M337" s="0" t="n">
        <v>55.15</v>
      </c>
      <c r="N337" s="0" t="n">
        <v>116</v>
      </c>
      <c r="O337" s="0" t="str">
        <f aca="false">LOOKUP(B337,ISO3,Zone)</f>
        <v>Afrique</v>
      </c>
      <c r="P337" s="0" t="str">
        <f aca="false">LOOKUP(B337,ISO3,Country)</f>
        <v>Togo</v>
      </c>
    </row>
    <row r="338" customFormat="false" ht="12.8" hidden="false" customHeight="false" outlineLevel="0" collapsed="false">
      <c r="A338" s="0" t="n">
        <v>2022</v>
      </c>
      <c r="B338" s="0" t="s">
        <v>121</v>
      </c>
      <c r="C338" s="1" t="n">
        <v>50.15</v>
      </c>
      <c r="D338" s="0" t="n">
        <v>115</v>
      </c>
      <c r="E338" s="0" t="n">
        <v>58.99</v>
      </c>
      <c r="F338" s="0" t="n">
        <v>81</v>
      </c>
      <c r="G338" s="0" t="n">
        <v>45.24</v>
      </c>
      <c r="H338" s="0" t="n">
        <v>77</v>
      </c>
      <c r="I338" s="0" t="n">
        <v>47.37</v>
      </c>
      <c r="J338" s="0" t="n">
        <v>142</v>
      </c>
      <c r="K338" s="0" t="n">
        <v>53.67</v>
      </c>
      <c r="L338" s="0" t="n">
        <v>137</v>
      </c>
      <c r="M338" s="0" t="n">
        <v>45.5</v>
      </c>
      <c r="N338" s="0" t="n">
        <v>127</v>
      </c>
      <c r="O338" s="0" t="str">
        <f aca="false">LOOKUP(B338,ISO3,Zone)</f>
        <v>Asie-Pacifique</v>
      </c>
      <c r="P338" s="0" t="str">
        <f aca="false">LOOKUP(B338,ISO3,Country)</f>
        <v>Thailand</v>
      </c>
    </row>
    <row r="339" customFormat="false" ht="12.8" hidden="false" customHeight="false" outlineLevel="0" collapsed="false">
      <c r="A339" s="0" t="n">
        <v>2022</v>
      </c>
      <c r="B339" s="0" t="s">
        <v>168</v>
      </c>
      <c r="C339" s="1" t="n">
        <v>40.26</v>
      </c>
      <c r="D339" s="0" t="n">
        <v>152</v>
      </c>
      <c r="E339" s="0" t="n">
        <v>33.79</v>
      </c>
      <c r="F339" s="0" t="n">
        <v>164</v>
      </c>
      <c r="G339" s="0" t="n">
        <v>29.85</v>
      </c>
      <c r="H339" s="0" t="n">
        <v>152</v>
      </c>
      <c r="I339" s="0" t="n">
        <v>48.68</v>
      </c>
      <c r="J339" s="0" t="n">
        <v>139</v>
      </c>
      <c r="K339" s="0" t="n">
        <v>46</v>
      </c>
      <c r="L339" s="0" t="n">
        <v>154</v>
      </c>
      <c r="M339" s="0" t="n">
        <v>42.96</v>
      </c>
      <c r="N339" s="0" t="n">
        <v>132</v>
      </c>
      <c r="O339" s="0" t="str">
        <f aca="false">LOOKUP(B339,ISO3,Zone)</f>
        <v>EEAC</v>
      </c>
      <c r="P339" s="0" t="str">
        <f aca="false">LOOKUP(B339,ISO3,Country)</f>
        <v>Tajikistan</v>
      </c>
    </row>
    <row r="340" customFormat="false" ht="12.8" hidden="false" customHeight="false" outlineLevel="0" collapsed="false">
      <c r="A340" s="0" t="n">
        <v>2022</v>
      </c>
      <c r="B340" s="0" t="s">
        <v>191</v>
      </c>
      <c r="C340" s="1" t="n">
        <v>25.01</v>
      </c>
      <c r="D340" s="0" t="n">
        <v>177</v>
      </c>
      <c r="E340" s="0" t="n">
        <v>25</v>
      </c>
      <c r="F340" s="0" t="n">
        <v>178</v>
      </c>
      <c r="G340" s="0" t="n">
        <v>11.73</v>
      </c>
      <c r="H340" s="0" t="n">
        <v>179</v>
      </c>
      <c r="I340" s="0" t="n">
        <v>29.61</v>
      </c>
      <c r="J340" s="0" t="n">
        <v>169</v>
      </c>
      <c r="K340" s="0" t="n">
        <v>23</v>
      </c>
      <c r="L340" s="0" t="n">
        <v>178</v>
      </c>
      <c r="M340" s="0" t="n">
        <v>35.69</v>
      </c>
      <c r="N340" s="0" t="n">
        <v>142</v>
      </c>
      <c r="O340" s="0" t="str">
        <f aca="false">LOOKUP(B340,ISO3,Zone)</f>
        <v>EEAC</v>
      </c>
      <c r="P340" s="0" t="str">
        <f aca="false">LOOKUP(B340,ISO3,Country)</f>
        <v>Turkmenistan</v>
      </c>
    </row>
    <row r="341" customFormat="false" ht="12.8" hidden="false" customHeight="false" outlineLevel="0" collapsed="false">
      <c r="A341" s="0" t="n">
        <v>2022</v>
      </c>
      <c r="B341" s="0" t="s">
        <v>25</v>
      </c>
      <c r="C341" s="1" t="n">
        <v>81.89</v>
      </c>
      <c r="D341" s="0" t="n">
        <v>17</v>
      </c>
      <c r="E341" s="0" t="n">
        <v>85.45</v>
      </c>
      <c r="F341" s="0" t="n">
        <v>14</v>
      </c>
      <c r="G341" s="0" t="n">
        <v>68.71</v>
      </c>
      <c r="H341" s="0" t="n">
        <v>20</v>
      </c>
      <c r="I341" s="0" t="n">
        <v>85.96</v>
      </c>
      <c r="J341" s="0" t="n">
        <v>11</v>
      </c>
      <c r="K341" s="0" t="n">
        <v>75.67</v>
      </c>
      <c r="L341" s="0" t="n">
        <v>65</v>
      </c>
      <c r="M341" s="0" t="n">
        <v>93.65</v>
      </c>
      <c r="N341" s="0" t="n">
        <v>5</v>
      </c>
      <c r="O341" s="0" t="str">
        <f aca="false">LOOKUP(B341,ISO3,Zone)</f>
        <v>Asie-Pacifique</v>
      </c>
      <c r="P341" s="0" t="str">
        <f aca="false">LOOKUP(B341,ISO3,Country)</f>
        <v>East Timor</v>
      </c>
    </row>
    <row r="342" customFormat="false" ht="12.8" hidden="false" customHeight="false" outlineLevel="0" collapsed="false">
      <c r="A342" s="0" t="n">
        <v>2022</v>
      </c>
      <c r="B342" s="0" t="s">
        <v>59</v>
      </c>
      <c r="C342" s="1" t="n">
        <v>69.74</v>
      </c>
      <c r="D342" s="0" t="n">
        <v>49</v>
      </c>
      <c r="E342" s="0" t="n">
        <v>69.7</v>
      </c>
      <c r="F342" s="0" t="n">
        <v>48</v>
      </c>
      <c r="G342" s="0" t="n">
        <v>53.06</v>
      </c>
      <c r="H342" s="0" t="n">
        <v>47</v>
      </c>
      <c r="I342" s="0" t="n">
        <v>66.67</v>
      </c>
      <c r="J342" s="0" t="n">
        <v>86</v>
      </c>
      <c r="K342" s="0" t="n">
        <v>69.5</v>
      </c>
      <c r="L342" s="0" t="n">
        <v>87</v>
      </c>
      <c r="M342" s="0" t="n">
        <v>89.8</v>
      </c>
      <c r="N342" s="0" t="n">
        <v>15</v>
      </c>
      <c r="O342" s="0" t="str">
        <f aca="false">LOOKUP(B342,ISO3,Zone)</f>
        <v>Asie-Pacifique</v>
      </c>
      <c r="P342" s="0" t="str">
        <f aca="false">LOOKUP(B342,ISO3,Country)</f>
        <v>Tonga</v>
      </c>
    </row>
    <row r="343" customFormat="false" ht="12.8" hidden="false" customHeight="false" outlineLevel="0" collapsed="false">
      <c r="A343" s="0" t="n">
        <v>2022</v>
      </c>
      <c r="B343" s="0" t="s">
        <v>45</v>
      </c>
      <c r="C343" s="1" t="n">
        <v>78.68</v>
      </c>
      <c r="D343" s="0" t="n">
        <v>25</v>
      </c>
      <c r="E343" s="0" t="n">
        <v>73.94</v>
      </c>
      <c r="F343" s="0" t="n">
        <v>34</v>
      </c>
      <c r="G343" s="0" t="n">
        <v>67.86</v>
      </c>
      <c r="H343" s="0" t="n">
        <v>23</v>
      </c>
      <c r="I343" s="0" t="n">
        <v>74.56</v>
      </c>
      <c r="J343" s="0" t="n">
        <v>56</v>
      </c>
      <c r="K343" s="0" t="n">
        <v>84.5</v>
      </c>
      <c r="L343" s="0" t="n">
        <v>31</v>
      </c>
      <c r="M343" s="0" t="n">
        <v>92.52</v>
      </c>
      <c r="N343" s="0" t="n">
        <v>8</v>
      </c>
      <c r="O343" s="0" t="str">
        <f aca="false">LOOKUP(B343,ISO3,Zone)</f>
        <v>Amériques</v>
      </c>
      <c r="P343" s="0" t="str">
        <f aca="false">LOOKUP(B343,ISO3,Country)</f>
        <v>Trinidad and Tobago</v>
      </c>
    </row>
    <row r="344" customFormat="false" ht="12.8" hidden="false" customHeight="false" outlineLevel="0" collapsed="false">
      <c r="A344" s="0" t="n">
        <v>2022</v>
      </c>
      <c r="B344" s="0" t="s">
        <v>136</v>
      </c>
      <c r="C344" s="1" t="n">
        <v>58.49</v>
      </c>
      <c r="D344" s="0" t="n">
        <v>94</v>
      </c>
      <c r="E344" s="0" t="n">
        <v>61.82</v>
      </c>
      <c r="F344" s="0" t="n">
        <v>67</v>
      </c>
      <c r="G344" s="0" t="n">
        <v>41.84</v>
      </c>
      <c r="H344" s="0" t="n">
        <v>92</v>
      </c>
      <c r="I344" s="0" t="n">
        <v>67.19</v>
      </c>
      <c r="J344" s="0" t="n">
        <v>84</v>
      </c>
      <c r="K344" s="0" t="n">
        <v>70.2</v>
      </c>
      <c r="L344" s="0" t="n">
        <v>82</v>
      </c>
      <c r="M344" s="0" t="n">
        <v>51.42</v>
      </c>
      <c r="N344" s="0" t="n">
        <v>121</v>
      </c>
      <c r="O344" s="0" t="str">
        <f aca="false">LOOKUP(B344,ISO3,Zone)</f>
        <v>MENA</v>
      </c>
      <c r="P344" s="0" t="str">
        <f aca="false">LOOKUP(B344,ISO3,Country)</f>
        <v>Tunisia</v>
      </c>
    </row>
    <row r="345" customFormat="false" ht="12.8" hidden="false" customHeight="false" outlineLevel="0" collapsed="false">
      <c r="A345" s="0" t="n">
        <v>2022</v>
      </c>
      <c r="B345" s="0" t="s">
        <v>180</v>
      </c>
      <c r="C345" s="1" t="n">
        <v>41.25</v>
      </c>
      <c r="D345" s="0" t="n">
        <v>149</v>
      </c>
      <c r="E345" s="0" t="n">
        <v>38.38</v>
      </c>
      <c r="F345" s="0" t="n">
        <v>154</v>
      </c>
      <c r="G345" s="0" t="n">
        <v>27.55</v>
      </c>
      <c r="H345" s="0" t="n">
        <v>161</v>
      </c>
      <c r="I345" s="0" t="n">
        <v>52.92</v>
      </c>
      <c r="J345" s="0" t="n">
        <v>133</v>
      </c>
      <c r="K345" s="0" t="n">
        <v>55</v>
      </c>
      <c r="L345" s="0" t="n">
        <v>134</v>
      </c>
      <c r="M345" s="0" t="n">
        <v>32.37</v>
      </c>
      <c r="N345" s="0" t="n">
        <v>149</v>
      </c>
      <c r="O345" s="0" t="str">
        <f aca="false">LOOKUP(B345,ISO3,Zone)</f>
        <v>EEAC</v>
      </c>
      <c r="P345" s="0" t="str">
        <f aca="false">LOOKUP(B345,ISO3,Country)</f>
        <v>Türkiye</v>
      </c>
    </row>
    <row r="346" customFormat="false" ht="12.8" hidden="false" customHeight="false" outlineLevel="0" collapsed="false">
      <c r="A346" s="0" t="n">
        <v>2022</v>
      </c>
      <c r="B346" s="0" t="s">
        <v>50</v>
      </c>
      <c r="C346" s="1" t="n">
        <v>74.08</v>
      </c>
      <c r="D346" s="0" t="n">
        <v>38</v>
      </c>
      <c r="E346" s="0" t="n">
        <v>74.78</v>
      </c>
      <c r="F346" s="0" t="n">
        <v>33</v>
      </c>
      <c r="G346" s="0" t="n">
        <v>51.88</v>
      </c>
      <c r="H346" s="0" t="n">
        <v>49</v>
      </c>
      <c r="I346" s="0" t="n">
        <v>79.01</v>
      </c>
      <c r="J346" s="0" t="n">
        <v>40</v>
      </c>
      <c r="K346" s="0" t="n">
        <v>77.69</v>
      </c>
      <c r="L346" s="0" t="n">
        <v>57</v>
      </c>
      <c r="M346" s="0" t="n">
        <v>87.02</v>
      </c>
      <c r="N346" s="0" t="n">
        <v>25</v>
      </c>
      <c r="O346" s="0" t="str">
        <f aca="false">LOOKUP(B346,ISO3,Zone)</f>
        <v>Asie-Pacifique</v>
      </c>
      <c r="P346" s="0" t="str">
        <f aca="false">LOOKUP(B346,ISO3,Country)</f>
        <v>Taiwan</v>
      </c>
    </row>
    <row r="347" customFormat="false" ht="12.8" hidden="false" customHeight="false" outlineLevel="0" collapsed="false">
      <c r="A347" s="0" t="n">
        <v>2022</v>
      </c>
      <c r="B347" s="0" t="s">
        <v>158</v>
      </c>
      <c r="C347" s="1" t="n">
        <v>48.28</v>
      </c>
      <c r="D347" s="0" t="n">
        <v>123</v>
      </c>
      <c r="E347" s="0" t="n">
        <v>43.88</v>
      </c>
      <c r="F347" s="0" t="n">
        <v>135</v>
      </c>
      <c r="G347" s="0" t="n">
        <v>32.65</v>
      </c>
      <c r="H347" s="0" t="n">
        <v>136</v>
      </c>
      <c r="I347" s="0" t="n">
        <v>45.09</v>
      </c>
      <c r="J347" s="0" t="n">
        <v>143</v>
      </c>
      <c r="K347" s="0" t="n">
        <v>59.2</v>
      </c>
      <c r="L347" s="0" t="n">
        <v>122</v>
      </c>
      <c r="M347" s="0" t="n">
        <v>60.56</v>
      </c>
      <c r="N347" s="0" t="n">
        <v>105</v>
      </c>
      <c r="O347" s="0" t="str">
        <f aca="false">LOOKUP(B347,ISO3,Zone)</f>
        <v>Afrique</v>
      </c>
      <c r="P347" s="0" t="str">
        <f aca="false">LOOKUP(B347,ISO3,Country)</f>
        <v>Tanzania</v>
      </c>
    </row>
    <row r="348" customFormat="false" ht="12.8" hidden="false" customHeight="false" outlineLevel="0" collapsed="false">
      <c r="A348" s="0" t="n">
        <v>2022</v>
      </c>
      <c r="B348" s="0" t="s">
        <v>148</v>
      </c>
      <c r="C348" s="1" t="n">
        <v>46.35</v>
      </c>
      <c r="D348" s="0" t="n">
        <v>132</v>
      </c>
      <c r="E348" s="0" t="n">
        <v>44.7</v>
      </c>
      <c r="F348" s="0" t="n">
        <v>130</v>
      </c>
      <c r="G348" s="0" t="n">
        <v>36.99</v>
      </c>
      <c r="H348" s="0" t="n">
        <v>117</v>
      </c>
      <c r="I348" s="0" t="n">
        <v>60.96</v>
      </c>
      <c r="J348" s="0" t="n">
        <v>107</v>
      </c>
      <c r="K348" s="0" t="n">
        <v>56</v>
      </c>
      <c r="L348" s="0" t="n">
        <v>128</v>
      </c>
      <c r="M348" s="0" t="n">
        <v>33.09</v>
      </c>
      <c r="N348" s="0" t="n">
        <v>147</v>
      </c>
      <c r="O348" s="0" t="str">
        <f aca="false">LOOKUP(B348,ISO3,Zone)</f>
        <v>Afrique</v>
      </c>
      <c r="P348" s="0" t="str">
        <f aca="false">LOOKUP(B348,ISO3,Country)</f>
        <v>Uganda</v>
      </c>
    </row>
    <row r="349" customFormat="false" ht="12.8" hidden="false" customHeight="false" outlineLevel="0" collapsed="false">
      <c r="A349" s="0" t="n">
        <v>2022</v>
      </c>
      <c r="B349" s="0" t="s">
        <v>94</v>
      </c>
      <c r="C349" s="1" t="n">
        <v>55.76</v>
      </c>
      <c r="D349" s="0" t="n">
        <v>106</v>
      </c>
      <c r="E349" s="0" t="n">
        <v>61.21</v>
      </c>
      <c r="F349" s="0" t="n">
        <v>70</v>
      </c>
      <c r="G349" s="0" t="n">
        <v>42.86</v>
      </c>
      <c r="H349" s="0" t="n">
        <v>86</v>
      </c>
      <c r="I349" s="0" t="n">
        <v>79.45</v>
      </c>
      <c r="J349" s="0" t="n">
        <v>36</v>
      </c>
      <c r="K349" s="0" t="n">
        <v>76.43</v>
      </c>
      <c r="L349" s="0" t="n">
        <v>62</v>
      </c>
      <c r="M349" s="0" t="n">
        <v>18.84</v>
      </c>
      <c r="N349" s="0" t="n">
        <v>165</v>
      </c>
      <c r="O349" s="0" t="str">
        <f aca="false">LOOKUP(B349,ISO3,Zone)</f>
        <v>EEAC</v>
      </c>
      <c r="P349" s="0" t="str">
        <f aca="false">LOOKUP(B349,ISO3,Country)</f>
        <v>Ukraine</v>
      </c>
    </row>
    <row r="350" customFormat="false" ht="12.8" hidden="false" customHeight="false" outlineLevel="0" collapsed="false">
      <c r="A350" s="0" t="n">
        <v>2022</v>
      </c>
      <c r="B350" s="0" t="s">
        <v>67</v>
      </c>
      <c r="C350" s="1" t="n">
        <v>72.03</v>
      </c>
      <c r="D350" s="0" t="n">
        <v>44</v>
      </c>
      <c r="E350" s="0" t="n">
        <v>70.3</v>
      </c>
      <c r="F350" s="0" t="n">
        <v>44</v>
      </c>
      <c r="G350" s="0" t="n">
        <v>49.32</v>
      </c>
      <c r="H350" s="0" t="n">
        <v>58</v>
      </c>
      <c r="I350" s="0" t="n">
        <v>83.63</v>
      </c>
      <c r="J350" s="0" t="n">
        <v>20</v>
      </c>
      <c r="K350" s="0" t="n">
        <v>72.33</v>
      </c>
      <c r="L350" s="0" t="n">
        <v>78</v>
      </c>
      <c r="M350" s="0" t="n">
        <v>84.58</v>
      </c>
      <c r="N350" s="0" t="n">
        <v>30</v>
      </c>
      <c r="O350" s="0" t="str">
        <f aca="false">LOOKUP(B350,ISO3,Zone)</f>
        <v>Amériques</v>
      </c>
      <c r="P350" s="0" t="str">
        <f aca="false">LOOKUP(B350,ISO3,Country)</f>
        <v>Uruguay</v>
      </c>
    </row>
    <row r="351" customFormat="false" ht="12.8" hidden="false" customHeight="false" outlineLevel="0" collapsed="false">
      <c r="A351" s="0" t="n">
        <v>2022</v>
      </c>
      <c r="B351" s="0" t="s">
        <v>60</v>
      </c>
      <c r="C351" s="1" t="n">
        <v>72.74</v>
      </c>
      <c r="D351" s="0" t="n">
        <v>42</v>
      </c>
      <c r="E351" s="0" t="n">
        <v>72.99</v>
      </c>
      <c r="F351" s="0" t="n">
        <v>36</v>
      </c>
      <c r="G351" s="0" t="n">
        <v>59.33</v>
      </c>
      <c r="H351" s="0" t="n">
        <v>38</v>
      </c>
      <c r="I351" s="0" t="n">
        <v>77.32</v>
      </c>
      <c r="J351" s="0" t="n">
        <v>46</v>
      </c>
      <c r="K351" s="0" t="n">
        <v>81.43</v>
      </c>
      <c r="L351" s="0" t="n">
        <v>41</v>
      </c>
      <c r="M351" s="0" t="n">
        <v>72.63</v>
      </c>
      <c r="N351" s="0" t="n">
        <v>72</v>
      </c>
      <c r="O351" s="0" t="str">
        <f aca="false">LOOKUP(B351,ISO3,Zone)</f>
        <v>Amériques</v>
      </c>
      <c r="P351" s="0" t="str">
        <f aca="false">LOOKUP(B351,ISO3,Country)</f>
        <v>United States</v>
      </c>
    </row>
    <row r="352" customFormat="false" ht="12.8" hidden="false" customHeight="false" outlineLevel="0" collapsed="false">
      <c r="A352" s="0" t="n">
        <v>2022</v>
      </c>
      <c r="B352" s="0" t="s">
        <v>152</v>
      </c>
      <c r="C352" s="1" t="n">
        <v>45.74</v>
      </c>
      <c r="D352" s="0" t="n">
        <v>133</v>
      </c>
      <c r="E352" s="0" t="n">
        <v>44.75</v>
      </c>
      <c r="F352" s="0" t="n">
        <v>129</v>
      </c>
      <c r="G352" s="0" t="n">
        <v>35.71</v>
      </c>
      <c r="H352" s="0" t="n">
        <v>123</v>
      </c>
      <c r="I352" s="0" t="n">
        <v>50.88</v>
      </c>
      <c r="J352" s="0" t="n">
        <v>136</v>
      </c>
      <c r="K352" s="0" t="n">
        <v>53.33</v>
      </c>
      <c r="L352" s="0" t="n">
        <v>138</v>
      </c>
      <c r="M352" s="0" t="n">
        <v>44.03</v>
      </c>
      <c r="N352" s="0" t="n">
        <v>129</v>
      </c>
      <c r="O352" s="0" t="str">
        <f aca="false">LOOKUP(B352,ISO3,Zone)</f>
        <v>EEAC</v>
      </c>
      <c r="P352" s="0" t="str">
        <f aca="false">LOOKUP(B352,ISO3,Country)</f>
        <v>Uzbekistan</v>
      </c>
    </row>
    <row r="353" customFormat="false" ht="12.8" hidden="false" customHeight="false" outlineLevel="0" collapsed="false">
      <c r="A353" s="0" t="n">
        <v>2022</v>
      </c>
      <c r="B353" s="0" t="s">
        <v>174</v>
      </c>
      <c r="C353" s="1" t="n">
        <v>37.78</v>
      </c>
      <c r="D353" s="0" t="n">
        <v>159</v>
      </c>
      <c r="E353" s="0" t="n">
        <v>33.7</v>
      </c>
      <c r="F353" s="0" t="n">
        <v>165</v>
      </c>
      <c r="G353" s="0" t="n">
        <v>31.73</v>
      </c>
      <c r="H353" s="0" t="n">
        <v>145</v>
      </c>
      <c r="I353" s="0" t="n">
        <v>44.74</v>
      </c>
      <c r="J353" s="0" t="n">
        <v>145</v>
      </c>
      <c r="K353" s="0" t="n">
        <v>47.5</v>
      </c>
      <c r="L353" s="0" t="n">
        <v>151</v>
      </c>
      <c r="M353" s="0" t="n">
        <v>31.22</v>
      </c>
      <c r="N353" s="0" t="n">
        <v>152</v>
      </c>
      <c r="O353" s="0" t="str">
        <f aca="false">LOOKUP(B353,ISO3,Zone)</f>
        <v>Amériques</v>
      </c>
      <c r="P353" s="0" t="str">
        <f aca="false">LOOKUP(B353,ISO3,Country)</f>
        <v>Venezuela</v>
      </c>
    </row>
    <row r="354" customFormat="false" ht="12.8" hidden="false" customHeight="false" outlineLevel="0" collapsed="false">
      <c r="A354" s="0" t="n">
        <v>2022</v>
      </c>
      <c r="B354" s="0" t="s">
        <v>193</v>
      </c>
      <c r="C354" s="1" t="n">
        <v>26.11</v>
      </c>
      <c r="D354" s="0" t="n">
        <v>174</v>
      </c>
      <c r="E354" s="0" t="n">
        <v>32.32</v>
      </c>
      <c r="F354" s="0" t="n">
        <v>173</v>
      </c>
      <c r="G354" s="0" t="n">
        <v>18.71</v>
      </c>
      <c r="H354" s="0" t="n">
        <v>176</v>
      </c>
      <c r="I354" s="0" t="n">
        <v>27.49</v>
      </c>
      <c r="J354" s="0" t="n">
        <v>172</v>
      </c>
      <c r="K354" s="0" t="n">
        <v>34.67</v>
      </c>
      <c r="L354" s="0" t="n">
        <v>170</v>
      </c>
      <c r="M354" s="0" t="n">
        <v>17.37</v>
      </c>
      <c r="N354" s="0" t="n">
        <v>170</v>
      </c>
      <c r="O354" s="0" t="str">
        <f aca="false">LOOKUP(B354,ISO3,Zone)</f>
        <v>Asie-Pacifique</v>
      </c>
      <c r="P354" s="0" t="str">
        <f aca="false">LOOKUP(B354,ISO3,Country)</f>
        <v>Vietnam</v>
      </c>
    </row>
    <row r="355" customFormat="false" ht="12.8" hidden="false" customHeight="false" outlineLevel="0" collapsed="false">
      <c r="A355" s="0" t="n">
        <v>2022</v>
      </c>
      <c r="B355" s="0" t="s">
        <v>34</v>
      </c>
      <c r="C355" s="1" t="n">
        <v>71.39</v>
      </c>
      <c r="D355" s="0" t="n">
        <v>45</v>
      </c>
      <c r="E355" s="0" t="n">
        <v>61.82</v>
      </c>
      <c r="F355" s="0" t="n">
        <v>67</v>
      </c>
      <c r="G355" s="0" t="n">
        <v>56.12</v>
      </c>
      <c r="H355" s="0" t="n">
        <v>41</v>
      </c>
      <c r="I355" s="0" t="n">
        <v>64.91</v>
      </c>
      <c r="J355" s="0" t="n">
        <v>92</v>
      </c>
      <c r="K355" s="0" t="n">
        <v>85</v>
      </c>
      <c r="L355" s="0" t="n">
        <v>30</v>
      </c>
      <c r="M355" s="0" t="n">
        <v>89.12</v>
      </c>
      <c r="N355" s="0" t="n">
        <v>16</v>
      </c>
      <c r="O355" s="0" t="str">
        <f aca="false">LOOKUP(B355,ISO3,Zone)</f>
        <v>Asie-Pacifique</v>
      </c>
      <c r="P355" s="0" t="str">
        <f aca="false">LOOKUP(B355,ISO3,Country)</f>
        <v>Samoa</v>
      </c>
    </row>
    <row r="356" customFormat="false" ht="12.8" hidden="false" customHeight="false" outlineLevel="0" collapsed="false">
      <c r="A356" s="0" t="n">
        <v>2022</v>
      </c>
      <c r="B356" s="0" t="s">
        <v>183</v>
      </c>
      <c r="C356" s="1" t="n">
        <v>29.14</v>
      </c>
      <c r="D356" s="0" t="n">
        <v>169</v>
      </c>
      <c r="E356" s="0" t="n">
        <v>33.03</v>
      </c>
      <c r="F356" s="0" t="n">
        <v>168</v>
      </c>
      <c r="G356" s="0" t="n">
        <v>27.55</v>
      </c>
      <c r="H356" s="0" t="n">
        <v>161</v>
      </c>
      <c r="I356" s="0" t="n">
        <v>38.6</v>
      </c>
      <c r="J356" s="0" t="n">
        <v>156</v>
      </c>
      <c r="K356" s="0" t="n">
        <v>35</v>
      </c>
      <c r="L356" s="0" t="n">
        <v>169</v>
      </c>
      <c r="M356" s="0" t="n">
        <v>11.54</v>
      </c>
      <c r="N356" s="0" t="n">
        <v>177</v>
      </c>
      <c r="O356" s="0" t="str">
        <f aca="false">LOOKUP(B356,ISO3,Zone)</f>
        <v>MENA</v>
      </c>
      <c r="P356" s="0" t="str">
        <f aca="false">LOOKUP(B356,ISO3,Country)</f>
        <v>Yemen</v>
      </c>
    </row>
    <row r="357" customFormat="false" ht="12.8" hidden="false" customHeight="false" outlineLevel="0" collapsed="false">
      <c r="A357" s="0" t="n">
        <v>2022</v>
      </c>
      <c r="B357" s="0" t="s">
        <v>40</v>
      </c>
      <c r="C357" s="1" t="n">
        <v>75.56</v>
      </c>
      <c r="D357" s="0" t="n">
        <v>35</v>
      </c>
      <c r="E357" s="0" t="n">
        <v>75.96</v>
      </c>
      <c r="F357" s="0" t="n">
        <v>29</v>
      </c>
      <c r="G357" s="0" t="n">
        <v>62.59</v>
      </c>
      <c r="H357" s="0" t="n">
        <v>33</v>
      </c>
      <c r="I357" s="0" t="n">
        <v>84.36</v>
      </c>
      <c r="J357" s="0" t="n">
        <v>17</v>
      </c>
      <c r="K357" s="0" t="n">
        <v>82.5</v>
      </c>
      <c r="L357" s="0" t="n">
        <v>37</v>
      </c>
      <c r="M357" s="0" t="n">
        <v>72.39</v>
      </c>
      <c r="N357" s="0" t="n">
        <v>74</v>
      </c>
      <c r="O357" s="0" t="str">
        <f aca="false">LOOKUP(B357,ISO3,Zone)</f>
        <v>Afrique</v>
      </c>
      <c r="P357" s="0" t="str">
        <f aca="false">LOOKUP(B357,ISO3,Country)</f>
        <v>South Africa</v>
      </c>
    </row>
    <row r="358" customFormat="false" ht="12.8" hidden="false" customHeight="false" outlineLevel="0" collapsed="false">
      <c r="A358" s="0" t="n">
        <v>2022</v>
      </c>
      <c r="B358" s="0" t="s">
        <v>102</v>
      </c>
      <c r="C358" s="1" t="n">
        <v>55.4</v>
      </c>
      <c r="D358" s="0" t="n">
        <v>109</v>
      </c>
      <c r="E358" s="0" t="n">
        <v>52.35</v>
      </c>
      <c r="F358" s="0" t="n">
        <v>103</v>
      </c>
      <c r="G358" s="0" t="n">
        <v>37.76</v>
      </c>
      <c r="H358" s="0" t="n">
        <v>114</v>
      </c>
      <c r="I358" s="0" t="n">
        <v>58.33</v>
      </c>
      <c r="J358" s="0" t="n">
        <v>115</v>
      </c>
      <c r="K358" s="0" t="n">
        <v>64</v>
      </c>
      <c r="L358" s="0" t="n">
        <v>107</v>
      </c>
      <c r="M358" s="0" t="n">
        <v>64.55</v>
      </c>
      <c r="N358" s="0" t="n">
        <v>94</v>
      </c>
      <c r="O358" s="0" t="str">
        <f aca="false">LOOKUP(B358,ISO3,Zone)</f>
        <v>Afrique</v>
      </c>
      <c r="P358" s="0" t="str">
        <f aca="false">LOOKUP(B358,ISO3,Country)</f>
        <v>Zambia</v>
      </c>
    </row>
    <row r="359" customFormat="false" ht="12.8" hidden="false" customHeight="false" outlineLevel="0" collapsed="false">
      <c r="A359" s="0" t="n">
        <v>2022</v>
      </c>
      <c r="B359" s="0" t="s">
        <v>141</v>
      </c>
      <c r="C359" s="1" t="n">
        <v>44.94</v>
      </c>
      <c r="D359" s="0" t="n">
        <v>137</v>
      </c>
      <c r="E359" s="0" t="n">
        <v>40.3</v>
      </c>
      <c r="F359" s="0" t="n">
        <v>150</v>
      </c>
      <c r="G359" s="0" t="n">
        <v>32.4</v>
      </c>
      <c r="H359" s="0" t="n">
        <v>139</v>
      </c>
      <c r="I359" s="0" t="n">
        <v>54.17</v>
      </c>
      <c r="J359" s="0" t="n">
        <v>127</v>
      </c>
      <c r="K359" s="0" t="n">
        <v>54.5</v>
      </c>
      <c r="L359" s="0" t="n">
        <v>136</v>
      </c>
      <c r="M359" s="0" t="n">
        <v>43.34</v>
      </c>
      <c r="N359" s="0" t="n">
        <v>131</v>
      </c>
      <c r="O359" s="0" t="str">
        <f aca="false">LOOKUP(B359,ISO3,Zone)</f>
        <v>Afrique</v>
      </c>
      <c r="P359" s="0" t="str">
        <f aca="false">LOOKUP(B359,ISO3,Country)</f>
        <v>Zimbabwe</v>
      </c>
    </row>
    <row r="360" customFormat="false" ht="12.8" hidden="false" customHeight="false" outlineLevel="0" collapsed="false">
      <c r="A360" s="0" t="n">
        <v>2021</v>
      </c>
      <c r="B360" s="0" t="s">
        <v>16</v>
      </c>
      <c r="C360" s="1" t="n">
        <v>93.28</v>
      </c>
      <c r="D360" s="0" t="n">
        <v>1</v>
      </c>
      <c r="E360" s="0"/>
      <c r="F360" s="1"/>
      <c r="G360" s="0"/>
      <c r="H360" s="1"/>
      <c r="I360" s="0"/>
      <c r="J360" s="1"/>
      <c r="K360" s="0"/>
      <c r="L360" s="1"/>
      <c r="M360" s="0"/>
      <c r="O360" s="0" t="str">
        <f aca="false">LOOKUP(B360,ISO3,Zone)</f>
        <v>UE Balkans</v>
      </c>
      <c r="P360" s="0" t="str">
        <f aca="false">LOOKUP(B360,ISO3,Country)</f>
        <v>Norway</v>
      </c>
    </row>
    <row r="361" customFormat="false" ht="12.8" hidden="false" customHeight="false" outlineLevel="0" collapsed="false">
      <c r="A361" s="0" t="n">
        <v>2021</v>
      </c>
      <c r="B361" s="0" t="s">
        <v>20</v>
      </c>
      <c r="C361" s="1" t="n">
        <v>93.01</v>
      </c>
      <c r="D361" s="0" t="n">
        <v>2</v>
      </c>
      <c r="E361" s="0"/>
      <c r="F361" s="1"/>
      <c r="G361" s="0"/>
      <c r="H361" s="1"/>
      <c r="I361" s="0"/>
      <c r="J361" s="1"/>
      <c r="K361" s="0"/>
      <c r="L361" s="1"/>
      <c r="M361" s="0"/>
      <c r="O361" s="0" t="str">
        <f aca="false">LOOKUP(B361,ISO3,Zone)</f>
        <v>UE Balkans</v>
      </c>
      <c r="P361" s="0" t="str">
        <f aca="false">LOOKUP(B361,ISO3,Country)</f>
        <v>Finland</v>
      </c>
    </row>
    <row r="362" customFormat="false" ht="12.8" hidden="false" customHeight="false" outlineLevel="0" collapsed="false">
      <c r="A362" s="0" t="n">
        <v>2021</v>
      </c>
      <c r="B362" s="0" t="s">
        <v>19</v>
      </c>
      <c r="C362" s="1" t="n">
        <v>92.76</v>
      </c>
      <c r="D362" s="0" t="n">
        <v>3</v>
      </c>
      <c r="E362" s="0"/>
      <c r="F362" s="1"/>
      <c r="G362" s="0"/>
      <c r="H362" s="1"/>
      <c r="I362" s="0"/>
      <c r="J362" s="1"/>
      <c r="K362" s="0"/>
      <c r="L362" s="1"/>
      <c r="M362" s="0"/>
      <c r="O362" s="0" t="str">
        <f aca="false">LOOKUP(B362,ISO3,Zone)</f>
        <v>UE Balkans</v>
      </c>
      <c r="P362" s="0" t="str">
        <f aca="false">LOOKUP(B362,ISO3,Country)</f>
        <v>Sweden</v>
      </c>
    </row>
    <row r="363" customFormat="false" ht="12.8" hidden="false" customHeight="false" outlineLevel="0" collapsed="false">
      <c r="A363" s="0" t="n">
        <v>2021</v>
      </c>
      <c r="B363" s="0" t="s">
        <v>18</v>
      </c>
      <c r="C363" s="1" t="n">
        <v>91.43</v>
      </c>
      <c r="D363" s="0" t="n">
        <v>4</v>
      </c>
      <c r="E363" s="0"/>
      <c r="F363" s="1"/>
      <c r="G363" s="0"/>
      <c r="H363" s="1"/>
      <c r="I363" s="0"/>
      <c r="J363" s="1"/>
      <c r="K363" s="0"/>
      <c r="L363" s="1"/>
      <c r="M363" s="0"/>
      <c r="O363" s="0" t="str">
        <f aca="false">LOOKUP(B363,ISO3,Zone)</f>
        <v>UE Balkans</v>
      </c>
      <c r="P363" s="0" t="str">
        <f aca="false">LOOKUP(B363,ISO3,Country)</f>
        <v>Denmark</v>
      </c>
    </row>
    <row r="364" customFormat="false" ht="12.8" hidden="false" customHeight="false" outlineLevel="0" collapsed="false">
      <c r="A364" s="0" t="n">
        <v>2021</v>
      </c>
      <c r="B364" s="0" t="s">
        <v>38</v>
      </c>
      <c r="C364" s="1" t="n">
        <v>91.24</v>
      </c>
      <c r="D364" s="0" t="n">
        <v>5</v>
      </c>
      <c r="E364" s="0"/>
      <c r="F364" s="1"/>
      <c r="G364" s="0"/>
      <c r="H364" s="1"/>
      <c r="I364" s="0"/>
      <c r="J364" s="1"/>
      <c r="K364" s="0"/>
      <c r="L364" s="1"/>
      <c r="M364" s="0"/>
      <c r="O364" s="0" t="str">
        <f aca="false">LOOKUP(B364,ISO3,Zone)</f>
        <v>Amériques</v>
      </c>
      <c r="P364" s="0" t="str">
        <f aca="false">LOOKUP(B364,ISO3,Country)</f>
        <v>Costa Rica</v>
      </c>
    </row>
    <row r="365" customFormat="false" ht="12.8" hidden="false" customHeight="false" outlineLevel="0" collapsed="false">
      <c r="A365" s="0" t="n">
        <v>2021</v>
      </c>
      <c r="B365" s="0" t="s">
        <v>21</v>
      </c>
      <c r="C365" s="1" t="n">
        <v>90.33</v>
      </c>
      <c r="D365" s="0" t="n">
        <v>6</v>
      </c>
      <c r="E365" s="0"/>
      <c r="F365" s="1"/>
      <c r="G365" s="0"/>
      <c r="H365" s="1"/>
      <c r="I365" s="0"/>
      <c r="J365" s="1"/>
      <c r="K365" s="0"/>
      <c r="L365" s="1"/>
      <c r="M365" s="0"/>
      <c r="O365" s="0" t="str">
        <f aca="false">LOOKUP(B365,ISO3,Zone)</f>
        <v>UE Balkans</v>
      </c>
      <c r="P365" s="0" t="str">
        <f aca="false">LOOKUP(B365,ISO3,Country)</f>
        <v>Netherlands</v>
      </c>
    </row>
    <row r="366" customFormat="false" ht="12.8" hidden="false" customHeight="false" outlineLevel="0" collapsed="false">
      <c r="A366" s="0" t="n">
        <v>2021</v>
      </c>
      <c r="B366" s="0" t="s">
        <v>47</v>
      </c>
      <c r="C366" s="1" t="n">
        <v>90.04</v>
      </c>
      <c r="D366" s="0" t="n">
        <v>7</v>
      </c>
      <c r="E366" s="0"/>
      <c r="F366" s="1"/>
      <c r="G366" s="0"/>
      <c r="H366" s="1"/>
      <c r="I366" s="0"/>
      <c r="J366" s="1"/>
      <c r="K366" s="0"/>
      <c r="L366" s="1"/>
      <c r="M366" s="0"/>
      <c r="O366" s="0" t="str">
        <f aca="false">LOOKUP(B366,ISO3,Zone)</f>
        <v>Amériques</v>
      </c>
      <c r="P366" s="0" t="str">
        <f aca="false">LOOKUP(B366,ISO3,Country)</f>
        <v>Jamaica</v>
      </c>
    </row>
    <row r="367" customFormat="false" ht="12.8" hidden="false" customHeight="false" outlineLevel="0" collapsed="false">
      <c r="A367" s="0" t="n">
        <v>2021</v>
      </c>
      <c r="B367" s="0" t="s">
        <v>28</v>
      </c>
      <c r="C367" s="1" t="n">
        <v>89.96</v>
      </c>
      <c r="D367" s="0" t="n">
        <v>8</v>
      </c>
      <c r="E367" s="0"/>
      <c r="F367" s="1"/>
      <c r="G367" s="0"/>
      <c r="H367" s="1"/>
      <c r="I367" s="0"/>
      <c r="J367" s="1"/>
      <c r="K367" s="0"/>
      <c r="L367" s="1"/>
      <c r="M367" s="0"/>
      <c r="O367" s="0" t="str">
        <f aca="false">LOOKUP(B367,ISO3,Zone)</f>
        <v>Asie-Pacifique</v>
      </c>
      <c r="P367" s="0" t="str">
        <f aca="false">LOOKUP(B367,ISO3,Country)</f>
        <v>New Zealand</v>
      </c>
    </row>
    <row r="368" customFormat="false" ht="12.8" hidden="false" customHeight="false" outlineLevel="0" collapsed="false">
      <c r="A368" s="0" t="n">
        <v>2021</v>
      </c>
      <c r="B368" s="0" t="s">
        <v>24</v>
      </c>
      <c r="C368" s="1" t="n">
        <v>89.89</v>
      </c>
      <c r="D368" s="0" t="n">
        <v>9</v>
      </c>
      <c r="E368" s="0"/>
      <c r="F368" s="1"/>
      <c r="G368" s="0"/>
      <c r="H368" s="1"/>
      <c r="I368" s="0"/>
      <c r="J368" s="1"/>
      <c r="K368" s="0"/>
      <c r="L368" s="1"/>
      <c r="M368" s="0"/>
      <c r="O368" s="0" t="str">
        <f aca="false">LOOKUP(B368,ISO3,Zone)</f>
        <v>UE Balkans</v>
      </c>
      <c r="P368" s="0" t="str">
        <f aca="false">LOOKUP(B368,ISO3,Country)</f>
        <v>Portugal</v>
      </c>
    </row>
    <row r="369" customFormat="false" ht="12.8" hidden="false" customHeight="false" outlineLevel="0" collapsed="false">
      <c r="A369" s="0" t="n">
        <v>2021</v>
      </c>
      <c r="B369" s="0" t="s">
        <v>27</v>
      </c>
      <c r="C369" s="1" t="n">
        <v>89.45</v>
      </c>
      <c r="D369" s="0" t="n">
        <v>10</v>
      </c>
      <c r="E369" s="0"/>
      <c r="F369" s="1"/>
      <c r="G369" s="0"/>
      <c r="H369" s="1"/>
      <c r="I369" s="0"/>
      <c r="J369" s="1"/>
      <c r="K369" s="0"/>
      <c r="L369" s="1"/>
      <c r="M369" s="0"/>
      <c r="O369" s="0" t="str">
        <f aca="false">LOOKUP(B369,ISO3,Zone)</f>
        <v>UE Balkans</v>
      </c>
      <c r="P369" s="0" t="str">
        <f aca="false">LOOKUP(B369,ISO3,Country)</f>
        <v>Switzerland</v>
      </c>
    </row>
    <row r="370" customFormat="false" ht="12.8" hidden="false" customHeight="false" outlineLevel="0" collapsed="false">
      <c r="A370" s="0" t="n">
        <v>2021</v>
      </c>
      <c r="B370" s="0" t="s">
        <v>46</v>
      </c>
      <c r="C370" s="1" t="n">
        <v>88.31</v>
      </c>
      <c r="D370" s="0" t="n">
        <v>11</v>
      </c>
      <c r="E370" s="0"/>
      <c r="F370" s="1"/>
      <c r="G370" s="0"/>
      <c r="H370" s="1"/>
      <c r="I370" s="0"/>
      <c r="J370" s="1"/>
      <c r="K370" s="0"/>
      <c r="L370" s="1"/>
      <c r="M370" s="0"/>
      <c r="O370" s="0" t="str">
        <f aca="false">LOOKUP(B370,ISO3,Zone)</f>
        <v>UE Balkans</v>
      </c>
      <c r="P370" s="0" t="str">
        <f aca="false">LOOKUP(B370,ISO3,Country)</f>
        <v>Belgium</v>
      </c>
    </row>
    <row r="371" customFormat="false" ht="12.8" hidden="false" customHeight="false" outlineLevel="0" collapsed="false">
      <c r="A371" s="0" t="n">
        <v>2021</v>
      </c>
      <c r="B371" s="0" t="s">
        <v>17</v>
      </c>
      <c r="C371" s="1" t="n">
        <v>88.09</v>
      </c>
      <c r="D371" s="0" t="n">
        <v>12</v>
      </c>
      <c r="E371" s="0"/>
      <c r="F371" s="1"/>
      <c r="G371" s="0"/>
      <c r="H371" s="1"/>
      <c r="I371" s="0"/>
      <c r="J371" s="1"/>
      <c r="K371" s="0"/>
      <c r="L371" s="1"/>
      <c r="M371" s="0"/>
      <c r="O371" s="0" t="str">
        <f aca="false">LOOKUP(B371,ISO3,Zone)</f>
        <v>UE Balkans</v>
      </c>
      <c r="P371" s="0" t="str">
        <f aca="false">LOOKUP(B371,ISO3,Country)</f>
        <v>Ireland</v>
      </c>
    </row>
    <row r="372" customFormat="false" ht="12.8" hidden="false" customHeight="false" outlineLevel="0" collapsed="false">
      <c r="A372" s="0" t="n">
        <v>2021</v>
      </c>
      <c r="B372" s="0" t="s">
        <v>36</v>
      </c>
      <c r="C372" s="1" t="n">
        <v>84.76</v>
      </c>
      <c r="D372" s="0" t="n">
        <v>13</v>
      </c>
      <c r="E372" s="0"/>
      <c r="F372" s="1"/>
      <c r="G372" s="0"/>
      <c r="H372" s="1"/>
      <c r="I372" s="0"/>
      <c r="J372" s="1"/>
      <c r="K372" s="0"/>
      <c r="L372" s="1"/>
      <c r="M372" s="0"/>
      <c r="O372" s="0" t="str">
        <f aca="false">LOOKUP(B372,ISO3,Zone)</f>
        <v>UE Balkans</v>
      </c>
      <c r="P372" s="0" t="str">
        <f aca="false">LOOKUP(B372,ISO3,Country)</f>
        <v>Germany</v>
      </c>
    </row>
    <row r="373" customFormat="false" ht="12.8" hidden="false" customHeight="false" outlineLevel="0" collapsed="false">
      <c r="A373" s="0" t="n">
        <v>2021</v>
      </c>
      <c r="B373" s="0" t="s">
        <v>30</v>
      </c>
      <c r="C373" s="1" t="n">
        <v>84.75</v>
      </c>
      <c r="D373" s="0" t="n">
        <v>14</v>
      </c>
      <c r="E373" s="0"/>
      <c r="F373" s="1"/>
      <c r="G373" s="0"/>
      <c r="H373" s="1"/>
      <c r="I373" s="0"/>
      <c r="J373" s="1"/>
      <c r="K373" s="0"/>
      <c r="L373" s="1"/>
      <c r="M373" s="0"/>
      <c r="O373" s="0" t="str">
        <f aca="false">LOOKUP(B373,ISO3,Zone)</f>
        <v>Amériques</v>
      </c>
      <c r="P373" s="0" t="str">
        <f aca="false">LOOKUP(B373,ISO3,Country)</f>
        <v>Canada</v>
      </c>
    </row>
    <row r="374" customFormat="false" ht="12.8" hidden="false" customHeight="false" outlineLevel="0" collapsed="false">
      <c r="A374" s="0" t="n">
        <v>2021</v>
      </c>
      <c r="B374" s="0" t="s">
        <v>23</v>
      </c>
      <c r="C374" s="1" t="n">
        <v>84.75</v>
      </c>
      <c r="D374" s="0" t="n">
        <v>15</v>
      </c>
      <c r="E374" s="0"/>
      <c r="F374" s="1"/>
      <c r="G374" s="0"/>
      <c r="H374" s="1"/>
      <c r="I374" s="0"/>
      <c r="J374" s="1"/>
      <c r="K374" s="0"/>
      <c r="L374" s="1"/>
      <c r="M374" s="0"/>
      <c r="O374" s="0" t="str">
        <f aca="false">LOOKUP(B374,ISO3,Zone)</f>
        <v>UE Balkans</v>
      </c>
      <c r="P374" s="0" t="str">
        <f aca="false">LOOKUP(B374,ISO3,Country)</f>
        <v>Estonia</v>
      </c>
    </row>
    <row r="375" customFormat="false" ht="12.8" hidden="false" customHeight="false" outlineLevel="0" collapsed="false">
      <c r="A375" s="0" t="n">
        <v>2021</v>
      </c>
      <c r="B375" s="0" t="s">
        <v>33</v>
      </c>
      <c r="C375" s="1" t="n">
        <v>84.63</v>
      </c>
      <c r="D375" s="0" t="n">
        <v>16</v>
      </c>
      <c r="E375" s="0"/>
      <c r="F375" s="1"/>
      <c r="G375" s="0"/>
      <c r="H375" s="1"/>
      <c r="I375" s="0"/>
      <c r="J375" s="1"/>
      <c r="K375" s="0"/>
      <c r="L375" s="1"/>
      <c r="M375" s="0"/>
      <c r="O375" s="0" t="str">
        <f aca="false">LOOKUP(B375,ISO3,Zone)</f>
        <v>UE Balkans</v>
      </c>
      <c r="P375" s="0" t="str">
        <f aca="false">LOOKUP(B375,ISO3,Country)</f>
        <v>Iceland</v>
      </c>
    </row>
    <row r="376" customFormat="false" ht="12.8" hidden="false" customHeight="false" outlineLevel="0" collapsed="false">
      <c r="A376" s="0" t="n">
        <v>2021</v>
      </c>
      <c r="B376" s="0" t="s">
        <v>44</v>
      </c>
      <c r="C376" s="1" t="n">
        <v>83.66</v>
      </c>
      <c r="D376" s="0" t="n">
        <v>17</v>
      </c>
      <c r="E376" s="0"/>
      <c r="F376" s="1"/>
      <c r="G376" s="0"/>
      <c r="H376" s="1"/>
      <c r="I376" s="0"/>
      <c r="J376" s="1"/>
      <c r="K376" s="0"/>
      <c r="L376" s="1"/>
      <c r="M376" s="0"/>
      <c r="O376" s="0" t="str">
        <f aca="false">LOOKUP(B376,ISO3,Zone)</f>
        <v>UE Balkans</v>
      </c>
      <c r="P376" s="0" t="str">
        <f aca="false">LOOKUP(B376,ISO3,Country)</f>
        <v>Austria</v>
      </c>
    </row>
    <row r="377" customFormat="false" ht="12.8" hidden="false" customHeight="false" outlineLevel="0" collapsed="false">
      <c r="A377" s="0" t="n">
        <v>2021</v>
      </c>
      <c r="B377" s="0" t="s">
        <v>67</v>
      </c>
      <c r="C377" s="1" t="n">
        <v>83.62</v>
      </c>
      <c r="D377" s="0" t="n">
        <v>18</v>
      </c>
      <c r="E377" s="0"/>
      <c r="F377" s="1"/>
      <c r="G377" s="0"/>
      <c r="H377" s="1"/>
      <c r="I377" s="0"/>
      <c r="J377" s="1"/>
      <c r="K377" s="0"/>
      <c r="L377" s="1"/>
      <c r="M377" s="0"/>
      <c r="O377" s="0" t="str">
        <f aca="false">LOOKUP(B377,ISO3,Zone)</f>
        <v>Amériques</v>
      </c>
      <c r="P377" s="0" t="str">
        <f aca="false">LOOKUP(B377,ISO3,Country)</f>
        <v>Uruguay</v>
      </c>
    </row>
    <row r="378" customFormat="false" ht="12.8" hidden="false" customHeight="false" outlineLevel="0" collapsed="false">
      <c r="A378" s="0" t="n">
        <v>2021</v>
      </c>
      <c r="B378" s="0" t="s">
        <v>63</v>
      </c>
      <c r="C378" s="1" t="n">
        <v>83.05</v>
      </c>
      <c r="D378" s="0" t="n">
        <v>19</v>
      </c>
      <c r="E378" s="0"/>
      <c r="F378" s="1"/>
      <c r="G378" s="0"/>
      <c r="H378" s="1"/>
      <c r="I378" s="0"/>
      <c r="J378" s="1"/>
      <c r="K378" s="0"/>
      <c r="L378" s="1"/>
      <c r="M378" s="0"/>
      <c r="O378" s="0" t="str">
        <f aca="false">LOOKUP(B378,ISO3,Zone)</f>
        <v>Amériques</v>
      </c>
      <c r="P378" s="0" t="str">
        <f aca="false">LOOKUP(B378,ISO3,Country)</f>
        <v>Suriname</v>
      </c>
    </row>
    <row r="379" customFormat="false" ht="12.8" hidden="false" customHeight="false" outlineLevel="0" collapsed="false">
      <c r="A379" s="0" t="n">
        <v>2021</v>
      </c>
      <c r="B379" s="0" t="s">
        <v>35</v>
      </c>
      <c r="C379" s="1" t="n">
        <v>82.44</v>
      </c>
      <c r="D379" s="0" t="n">
        <v>20</v>
      </c>
      <c r="E379" s="0"/>
      <c r="F379" s="1"/>
      <c r="G379" s="0"/>
      <c r="H379" s="1"/>
      <c r="I379" s="0"/>
      <c r="J379" s="1"/>
      <c r="K379" s="0"/>
      <c r="L379" s="1"/>
      <c r="M379" s="0"/>
      <c r="O379" s="0" t="str">
        <f aca="false">LOOKUP(B379,ISO3,Zone)</f>
        <v>UE Balkans</v>
      </c>
      <c r="P379" s="0" t="str">
        <f aca="false">LOOKUP(B379,ISO3,Country)</f>
        <v>Luxembourg</v>
      </c>
    </row>
    <row r="380" customFormat="false" ht="12.8" hidden="false" customHeight="false" outlineLevel="0" collapsed="false">
      <c r="A380" s="0" t="n">
        <v>2021</v>
      </c>
      <c r="B380" s="0" t="s">
        <v>34</v>
      </c>
      <c r="C380" s="1" t="n">
        <v>80.76</v>
      </c>
      <c r="D380" s="0" t="n">
        <v>21</v>
      </c>
      <c r="E380" s="0"/>
      <c r="F380" s="1"/>
      <c r="G380" s="0"/>
      <c r="H380" s="1"/>
      <c r="I380" s="0"/>
      <c r="J380" s="1"/>
      <c r="K380" s="0"/>
      <c r="L380" s="1"/>
      <c r="M380" s="0"/>
      <c r="O380" s="0" t="str">
        <f aca="false">LOOKUP(B380,ISO3,Zone)</f>
        <v>Asie-Pacifique</v>
      </c>
      <c r="P380" s="0" t="str">
        <f aca="false">LOOKUP(B380,ISO3,Country)</f>
        <v>Samoa</v>
      </c>
    </row>
    <row r="381" customFormat="false" ht="12.8" hidden="false" customHeight="false" outlineLevel="0" collapsed="false">
      <c r="A381" s="0" t="n">
        <v>2021</v>
      </c>
      <c r="B381" s="0" t="s">
        <v>31</v>
      </c>
      <c r="C381" s="1" t="n">
        <v>80.74</v>
      </c>
      <c r="D381" s="0" t="n">
        <v>22</v>
      </c>
      <c r="E381" s="0"/>
      <c r="F381" s="1"/>
      <c r="G381" s="0"/>
      <c r="H381" s="1"/>
      <c r="I381" s="0"/>
      <c r="J381" s="1"/>
      <c r="K381" s="0"/>
      <c r="L381" s="1"/>
      <c r="M381" s="0"/>
      <c r="O381" s="0" t="str">
        <f aca="false">LOOKUP(B381,ISO3,Zone)</f>
        <v>UE Balkans</v>
      </c>
      <c r="P381" s="0" t="str">
        <f aca="false">LOOKUP(B381,ISO3,Country)</f>
        <v>Latvia</v>
      </c>
    </row>
    <row r="382" customFormat="false" ht="12.8" hidden="false" customHeight="false" outlineLevel="0" collapsed="false">
      <c r="A382" s="0" t="n">
        <v>2021</v>
      </c>
      <c r="B382" s="0" t="s">
        <v>26</v>
      </c>
      <c r="C382" s="1" t="n">
        <v>80.51</v>
      </c>
      <c r="D382" s="0" t="n">
        <v>23</v>
      </c>
      <c r="E382" s="0"/>
      <c r="F382" s="1"/>
      <c r="G382" s="0"/>
      <c r="H382" s="1"/>
      <c r="I382" s="0"/>
      <c r="J382" s="1"/>
      <c r="K382" s="0"/>
      <c r="L382" s="1"/>
      <c r="M382" s="0"/>
      <c r="O382" s="0" t="str">
        <f aca="false">LOOKUP(B382,ISO3,Zone)</f>
        <v>UE Balkans</v>
      </c>
      <c r="P382" s="0" t="str">
        <f aca="false">LOOKUP(B382,ISO3,Country)</f>
        <v>Liechtenstein</v>
      </c>
    </row>
    <row r="383" customFormat="false" ht="12.8" hidden="false" customHeight="false" outlineLevel="0" collapsed="false">
      <c r="A383" s="0" t="n">
        <v>2021</v>
      </c>
      <c r="B383" s="0" t="s">
        <v>37</v>
      </c>
      <c r="C383" s="1" t="n">
        <v>80.28</v>
      </c>
      <c r="D383" s="0" t="n">
        <v>24</v>
      </c>
      <c r="E383" s="0"/>
      <c r="F383" s="1"/>
      <c r="G383" s="0"/>
      <c r="H383" s="1"/>
      <c r="I383" s="0"/>
      <c r="J383" s="1"/>
      <c r="K383" s="0"/>
      <c r="L383" s="1"/>
      <c r="M383" s="0"/>
      <c r="O383" s="0" t="str">
        <f aca="false">LOOKUP(B383,ISO3,Zone)</f>
        <v>Afrique</v>
      </c>
      <c r="P383" s="0" t="str">
        <f aca="false">LOOKUP(B383,ISO3,Country)</f>
        <v>Namibia</v>
      </c>
    </row>
    <row r="384" customFormat="false" ht="12.8" hidden="false" customHeight="false" outlineLevel="0" collapsed="false">
      <c r="A384" s="0" t="n">
        <v>2021</v>
      </c>
      <c r="B384" s="0" t="s">
        <v>42</v>
      </c>
      <c r="C384" s="1" t="n">
        <v>80.21</v>
      </c>
      <c r="D384" s="0" t="n">
        <v>25</v>
      </c>
      <c r="E384" s="0"/>
      <c r="F384" s="1"/>
      <c r="G384" s="0"/>
      <c r="H384" s="1"/>
      <c r="I384" s="0"/>
      <c r="J384" s="1"/>
      <c r="K384" s="0"/>
      <c r="L384" s="1"/>
      <c r="M384" s="0"/>
      <c r="O384" s="0" t="str">
        <f aca="false">LOOKUP(B384,ISO3,Zone)</f>
        <v>Asie-Pacifique</v>
      </c>
      <c r="P384" s="0" t="str">
        <f aca="false">LOOKUP(B384,ISO3,Country)</f>
        <v>Australia</v>
      </c>
    </row>
    <row r="385" customFormat="false" ht="12.8" hidden="false" customHeight="false" outlineLevel="0" collapsed="false">
      <c r="A385" s="0" t="n">
        <v>2021</v>
      </c>
      <c r="B385" s="0" t="s">
        <v>70</v>
      </c>
      <c r="C385" s="1" t="n">
        <v>80.15</v>
      </c>
      <c r="D385" s="0" t="n">
        <v>26</v>
      </c>
      <c r="E385" s="0"/>
      <c r="F385" s="1"/>
      <c r="G385" s="0"/>
      <c r="H385" s="1"/>
      <c r="I385" s="0"/>
      <c r="J385" s="1"/>
      <c r="K385" s="0"/>
      <c r="L385" s="1"/>
      <c r="M385" s="0"/>
      <c r="O385" s="0" t="str">
        <f aca="false">LOOKUP(B385,ISO3,Zone)</f>
        <v>UE Balkans</v>
      </c>
      <c r="P385" s="0" t="str">
        <f aca="false">LOOKUP(B385,ISO3,Country)</f>
        <v>Cyprus</v>
      </c>
    </row>
    <row r="386" customFormat="false" ht="12.8" hidden="false" customHeight="false" outlineLevel="0" collapsed="false">
      <c r="A386" s="0" t="n">
        <v>2021</v>
      </c>
      <c r="B386" s="0" t="s">
        <v>48</v>
      </c>
      <c r="C386" s="1" t="n">
        <v>79.91</v>
      </c>
      <c r="D386" s="0" t="n">
        <v>27</v>
      </c>
      <c r="E386" s="0"/>
      <c r="F386" s="1"/>
      <c r="G386" s="0"/>
      <c r="H386" s="1"/>
      <c r="I386" s="0"/>
      <c r="J386" s="1"/>
      <c r="K386" s="0"/>
      <c r="L386" s="1"/>
      <c r="M386" s="0"/>
      <c r="O386" s="0" t="str">
        <f aca="false">LOOKUP(B386,ISO3,Zone)</f>
        <v>Afrique</v>
      </c>
      <c r="P386" s="0" t="str">
        <f aca="false">LOOKUP(B386,ISO3,Country)</f>
        <v>Cabo Verde</v>
      </c>
    </row>
    <row r="387" customFormat="false" ht="12.8" hidden="false" customHeight="false" outlineLevel="0" collapsed="false">
      <c r="A387" s="0" t="n">
        <v>2021</v>
      </c>
      <c r="B387" s="0" t="s">
        <v>22</v>
      </c>
      <c r="C387" s="1" t="n">
        <v>79.85</v>
      </c>
      <c r="D387" s="0" t="n">
        <v>28</v>
      </c>
      <c r="E387" s="0"/>
      <c r="F387" s="1"/>
      <c r="G387" s="0"/>
      <c r="H387" s="1"/>
      <c r="I387" s="0"/>
      <c r="J387" s="1"/>
      <c r="K387" s="0"/>
      <c r="L387" s="1"/>
      <c r="M387" s="0"/>
      <c r="O387" s="0" t="str">
        <f aca="false">LOOKUP(B387,ISO3,Zone)</f>
        <v>UE Balkans</v>
      </c>
      <c r="P387" s="0" t="str">
        <f aca="false">LOOKUP(B387,ISO3,Country)</f>
        <v>Lithuania</v>
      </c>
    </row>
    <row r="388" customFormat="false" ht="12.8" hidden="false" customHeight="false" outlineLevel="0" collapsed="false">
      <c r="A388" s="0" t="n">
        <v>2021</v>
      </c>
      <c r="B388" s="0" t="s">
        <v>51</v>
      </c>
      <c r="C388" s="1" t="n">
        <v>79.56</v>
      </c>
      <c r="D388" s="0" t="n">
        <v>29</v>
      </c>
      <c r="E388" s="0"/>
      <c r="F388" s="1"/>
      <c r="G388" s="0"/>
      <c r="H388" s="1"/>
      <c r="I388" s="0"/>
      <c r="J388" s="1"/>
      <c r="K388" s="0"/>
      <c r="L388" s="1"/>
      <c r="M388" s="0"/>
      <c r="O388" s="0" t="str">
        <f aca="false">LOOKUP(B388,ISO3,Zone)</f>
        <v>UE Balkans</v>
      </c>
      <c r="P388" s="0" t="str">
        <f aca="false">LOOKUP(B388,ISO3,Country)</f>
        <v>Spain</v>
      </c>
    </row>
    <row r="389" customFormat="false" ht="12.8" hidden="false" customHeight="false" outlineLevel="0" collapsed="false">
      <c r="A389" s="0" t="n">
        <v>2021</v>
      </c>
      <c r="B389" s="0" t="s">
        <v>77</v>
      </c>
      <c r="C389" s="1" t="n">
        <v>78.67</v>
      </c>
      <c r="D389" s="0" t="n">
        <v>30</v>
      </c>
      <c r="E389" s="0"/>
      <c r="F389" s="1"/>
      <c r="G389" s="0"/>
      <c r="H389" s="1"/>
      <c r="I389" s="0"/>
      <c r="J389" s="1"/>
      <c r="K389" s="0"/>
      <c r="L389" s="1"/>
      <c r="M389" s="0"/>
      <c r="O389" s="0" t="str">
        <f aca="false">LOOKUP(B389,ISO3,Zone)</f>
        <v>Afrique</v>
      </c>
      <c r="P389" s="0" t="str">
        <f aca="false">LOOKUP(B389,ISO3,Country)</f>
        <v>Ghana</v>
      </c>
    </row>
    <row r="390" customFormat="false" ht="12.8" hidden="false" customHeight="false" outlineLevel="0" collapsed="false">
      <c r="A390" s="0" t="n">
        <v>2021</v>
      </c>
      <c r="B390" s="0" t="s">
        <v>45</v>
      </c>
      <c r="C390" s="1" t="n">
        <v>78.45</v>
      </c>
      <c r="D390" s="0" t="n">
        <v>31</v>
      </c>
      <c r="E390" s="0"/>
      <c r="F390" s="1"/>
      <c r="G390" s="0"/>
      <c r="H390" s="1"/>
      <c r="I390" s="0"/>
      <c r="J390" s="1"/>
      <c r="K390" s="0"/>
      <c r="L390" s="1"/>
      <c r="M390" s="0"/>
      <c r="O390" s="0" t="str">
        <f aca="false">LOOKUP(B390,ISO3,Zone)</f>
        <v>Amériques</v>
      </c>
      <c r="P390" s="0" t="str">
        <f aca="false">LOOKUP(B390,ISO3,Country)</f>
        <v>Trinidad and Tobago</v>
      </c>
    </row>
    <row r="391" customFormat="false" ht="12.8" hidden="false" customHeight="false" outlineLevel="0" collapsed="false">
      <c r="A391" s="0" t="n">
        <v>2021</v>
      </c>
      <c r="B391" s="0" t="s">
        <v>41</v>
      </c>
      <c r="C391" s="1" t="n">
        <v>78.41</v>
      </c>
      <c r="D391" s="0" t="n">
        <v>33</v>
      </c>
      <c r="E391" s="0"/>
      <c r="F391" s="1"/>
      <c r="G391" s="0"/>
      <c r="H391" s="1"/>
      <c r="I391" s="0"/>
      <c r="J391" s="1"/>
      <c r="K391" s="0"/>
      <c r="L391" s="1"/>
      <c r="M391" s="0"/>
      <c r="O391" s="0" t="str">
        <f aca="false">LOOKUP(B391,ISO3,Zone)</f>
        <v>UE Balkans</v>
      </c>
      <c r="P391" s="0" t="str">
        <f aca="false">LOOKUP(B391,ISO3,Country)</f>
        <v>United Kingdom</v>
      </c>
    </row>
    <row r="392" customFormat="false" ht="12.8" hidden="false" customHeight="false" outlineLevel="0" collapsed="false">
      <c r="A392" s="0" t="n">
        <v>2021</v>
      </c>
      <c r="B392" s="0" t="s">
        <v>40</v>
      </c>
      <c r="C392" s="1" t="n">
        <v>78.41</v>
      </c>
      <c r="D392" s="0" t="n">
        <v>32</v>
      </c>
      <c r="E392" s="0"/>
      <c r="F392" s="1"/>
      <c r="G392" s="0"/>
      <c r="H392" s="1"/>
      <c r="I392" s="0"/>
      <c r="J392" s="1"/>
      <c r="K392" s="0"/>
      <c r="L392" s="1"/>
      <c r="M392" s="0"/>
      <c r="O392" s="0" t="str">
        <f aca="false">LOOKUP(B392,ISO3,Zone)</f>
        <v>Afrique</v>
      </c>
      <c r="P392" s="0" t="str">
        <f aca="false">LOOKUP(B392,ISO3,Country)</f>
        <v>South Africa</v>
      </c>
    </row>
    <row r="393" customFormat="false" ht="12.8" hidden="false" customHeight="false" outlineLevel="0" collapsed="false">
      <c r="A393" s="0" t="n">
        <v>2021</v>
      </c>
      <c r="B393" s="0" t="s">
        <v>39</v>
      </c>
      <c r="C393" s="1" t="n">
        <v>77.4</v>
      </c>
      <c r="D393" s="0" t="n">
        <v>34</v>
      </c>
      <c r="E393" s="0"/>
      <c r="F393" s="1"/>
      <c r="G393" s="0"/>
      <c r="H393" s="1"/>
      <c r="I393" s="0"/>
      <c r="J393" s="1"/>
      <c r="K393" s="0"/>
      <c r="L393" s="1"/>
      <c r="M393" s="0"/>
      <c r="O393" s="0" t="str">
        <f aca="false">LOOKUP(B393,ISO3,Zone)</f>
        <v>UE Balkans</v>
      </c>
      <c r="P393" s="0" t="str">
        <f aca="false">LOOKUP(B393,ISO3,Country)</f>
        <v>France</v>
      </c>
    </row>
    <row r="394" customFormat="false" ht="12.8" hidden="false" customHeight="false" outlineLevel="0" collapsed="false">
      <c r="A394" s="0" t="n">
        <v>2021</v>
      </c>
      <c r="B394" s="0" t="s">
        <v>32</v>
      </c>
      <c r="C394" s="1" t="n">
        <v>76.98</v>
      </c>
      <c r="D394" s="0" t="n">
        <v>35</v>
      </c>
      <c r="E394" s="0"/>
      <c r="F394" s="1"/>
      <c r="G394" s="0"/>
      <c r="H394" s="1"/>
      <c r="I394" s="0"/>
      <c r="J394" s="1"/>
      <c r="K394" s="0"/>
      <c r="L394" s="1"/>
      <c r="M394" s="0"/>
      <c r="O394" s="0" t="str">
        <f aca="false">LOOKUP(B394,ISO3,Zone)</f>
        <v>UE Balkans</v>
      </c>
      <c r="P394" s="0" t="str">
        <f aca="false">LOOKUP(B394,ISO3,Country)</f>
        <v>Slovakia</v>
      </c>
    </row>
    <row r="395" customFormat="false" ht="12.8" hidden="false" customHeight="false" outlineLevel="0" collapsed="false">
      <c r="A395" s="0" t="n">
        <v>2021</v>
      </c>
      <c r="B395" s="0" t="s">
        <v>65</v>
      </c>
      <c r="C395" s="1" t="n">
        <v>76.9</v>
      </c>
      <c r="D395" s="0" t="n">
        <v>36</v>
      </c>
      <c r="E395" s="0"/>
      <c r="F395" s="1"/>
      <c r="G395" s="0"/>
      <c r="H395" s="1"/>
      <c r="I395" s="0"/>
      <c r="J395" s="1"/>
      <c r="K395" s="0"/>
      <c r="L395" s="1"/>
      <c r="M395" s="0"/>
      <c r="O395" s="0" t="str">
        <f aca="false">LOOKUP(B395,ISO3,Zone)</f>
        <v>UE Balkans</v>
      </c>
      <c r="P395" s="0" t="str">
        <f aca="false">LOOKUP(B395,ISO3,Country)</f>
        <v>Slovenia</v>
      </c>
    </row>
    <row r="396" customFormat="false" ht="12.8" hidden="false" customHeight="false" outlineLevel="0" collapsed="false">
      <c r="A396" s="0" t="n">
        <v>2021</v>
      </c>
      <c r="B396" s="0" t="s">
        <v>73</v>
      </c>
      <c r="C396" s="1" t="n">
        <v>76.83</v>
      </c>
      <c r="D396" s="0" t="n">
        <v>37</v>
      </c>
      <c r="E396" s="0"/>
      <c r="F396" s="1"/>
      <c r="G396" s="0"/>
      <c r="H396" s="1"/>
      <c r="I396" s="0"/>
      <c r="J396" s="1"/>
      <c r="K396" s="0"/>
      <c r="L396" s="1"/>
      <c r="M396" s="0"/>
      <c r="O396" s="0" t="str">
        <f aca="false">LOOKUP(B396,ISO3,Zone)</f>
        <v>Afrique</v>
      </c>
      <c r="P396" s="0" t="str">
        <f aca="false">LOOKUP(B396,ISO3,Country)</f>
        <v>Burkina Faso</v>
      </c>
    </row>
    <row r="397" customFormat="false" ht="12.8" hidden="false" customHeight="false" outlineLevel="0" collapsed="false">
      <c r="A397" s="0" t="n">
        <v>2021</v>
      </c>
      <c r="B397" s="0" t="s">
        <v>80</v>
      </c>
      <c r="C397" s="1" t="n">
        <v>76.75</v>
      </c>
      <c r="D397" s="0" t="n">
        <v>38</v>
      </c>
      <c r="E397" s="0"/>
      <c r="F397" s="1"/>
      <c r="G397" s="0"/>
      <c r="H397" s="1"/>
      <c r="I397" s="0"/>
      <c r="J397" s="1"/>
      <c r="K397" s="0"/>
      <c r="L397" s="1"/>
      <c r="M397" s="0"/>
      <c r="O397" s="0" t="str">
        <f aca="false">LOOKUP(B397,ISO3,Zone)</f>
        <v>Afrique</v>
      </c>
      <c r="P397" s="0" t="str">
        <f aca="false">LOOKUP(B397,ISO3,Country)</f>
        <v>Botswana</v>
      </c>
    </row>
    <row r="398" customFormat="false" ht="12.8" hidden="false" customHeight="false" outlineLevel="0" collapsed="false">
      <c r="A398" s="0" t="n">
        <v>2021</v>
      </c>
      <c r="B398" s="0" t="s">
        <v>52</v>
      </c>
      <c r="C398" s="1" t="n">
        <v>76.68</v>
      </c>
      <c r="D398" s="0" t="n">
        <v>39</v>
      </c>
      <c r="E398" s="0"/>
      <c r="F398" s="1"/>
      <c r="G398" s="0"/>
      <c r="H398" s="1"/>
      <c r="I398" s="0"/>
      <c r="J398" s="1"/>
      <c r="K398" s="0"/>
      <c r="L398" s="1"/>
      <c r="M398" s="0"/>
      <c r="O398" s="0" t="str">
        <f aca="false">LOOKUP(B398,ISO3,Zone)</f>
        <v>UE Balkans</v>
      </c>
      <c r="P398" s="0" t="str">
        <f aca="false">LOOKUP(B398,ISO3,Country)</f>
        <v>Andorra</v>
      </c>
    </row>
    <row r="399" customFormat="false" ht="12.8" hidden="false" customHeight="false" outlineLevel="0" collapsed="false">
      <c r="A399" s="0" t="n">
        <v>2021</v>
      </c>
      <c r="B399" s="0" t="s">
        <v>29</v>
      </c>
      <c r="C399" s="1" t="n">
        <v>76.62</v>
      </c>
      <c r="D399" s="0" t="n">
        <v>40</v>
      </c>
      <c r="E399" s="0"/>
      <c r="F399" s="1"/>
      <c r="G399" s="0"/>
      <c r="H399" s="1"/>
      <c r="I399" s="0"/>
      <c r="J399" s="1"/>
      <c r="K399" s="0"/>
      <c r="L399" s="1"/>
      <c r="M399" s="0"/>
      <c r="O399" s="0" t="str">
        <f aca="false">LOOKUP(B399,ISO3,Zone)</f>
        <v>UE Balkans</v>
      </c>
      <c r="P399" s="0" t="str">
        <f aca="false">LOOKUP(B399,ISO3,Country)</f>
        <v>Czechia</v>
      </c>
    </row>
    <row r="400" customFormat="false" ht="12.8" hidden="false" customHeight="false" outlineLevel="0" collapsed="false">
      <c r="A400" s="0" t="n">
        <v>2021</v>
      </c>
      <c r="B400" s="0" t="s">
        <v>56</v>
      </c>
      <c r="C400" s="1" t="n">
        <v>76.61</v>
      </c>
      <c r="D400" s="0" t="n">
        <v>41</v>
      </c>
      <c r="E400" s="0"/>
      <c r="F400" s="1"/>
      <c r="G400" s="0"/>
      <c r="H400" s="1"/>
      <c r="I400" s="0"/>
      <c r="J400" s="1"/>
      <c r="K400" s="0"/>
      <c r="L400" s="1"/>
      <c r="M400" s="0"/>
      <c r="O400" s="0" t="str">
        <f aca="false">LOOKUP(B400,ISO3,Zone)</f>
        <v>UE Balkans</v>
      </c>
      <c r="P400" s="0" t="str">
        <f aca="false">LOOKUP(B400,ISO3,Country)</f>
        <v>Italy</v>
      </c>
    </row>
    <row r="401" customFormat="false" ht="12.8" hidden="false" customHeight="false" outlineLevel="0" collapsed="false">
      <c r="A401" s="0" t="n">
        <v>2021</v>
      </c>
      <c r="B401" s="0" t="s">
        <v>62</v>
      </c>
      <c r="C401" s="1" t="n">
        <v>76.57</v>
      </c>
      <c r="D401" s="0" t="n">
        <v>42</v>
      </c>
      <c r="E401" s="0"/>
      <c r="F401" s="1"/>
      <c r="G401" s="0"/>
      <c r="H401" s="1"/>
      <c r="I401" s="0"/>
      <c r="J401" s="1"/>
      <c r="K401" s="0"/>
      <c r="L401" s="1"/>
      <c r="M401" s="0"/>
      <c r="O401" s="0" t="str">
        <f aca="false">LOOKUP(B401,ISO3,Zone)</f>
        <v>Asie-Pacifique</v>
      </c>
      <c r="P401" s="0" t="str">
        <f aca="false">LOOKUP(B401,ISO3,Country)</f>
        <v>South Korea</v>
      </c>
    </row>
    <row r="402" customFormat="false" ht="12.8" hidden="false" customHeight="false" outlineLevel="0" collapsed="false">
      <c r="A402" s="0" t="n">
        <v>2021</v>
      </c>
      <c r="B402" s="0" t="s">
        <v>50</v>
      </c>
      <c r="C402" s="1" t="n">
        <v>76.14</v>
      </c>
      <c r="D402" s="0" t="n">
        <v>43</v>
      </c>
      <c r="E402" s="0"/>
      <c r="F402" s="1"/>
      <c r="G402" s="0"/>
      <c r="H402" s="1"/>
      <c r="I402" s="0"/>
      <c r="J402" s="1"/>
      <c r="K402" s="0"/>
      <c r="L402" s="1"/>
      <c r="M402" s="0"/>
      <c r="O402" s="0" t="str">
        <f aca="false">LOOKUP(B402,ISO3,Zone)</f>
        <v>Asie-Pacifique</v>
      </c>
      <c r="P402" s="0" t="str">
        <f aca="false">LOOKUP(B402,ISO3,Country)</f>
        <v>Taiwan</v>
      </c>
    </row>
    <row r="403" customFormat="false" ht="12.8" hidden="false" customHeight="false" outlineLevel="0" collapsed="false">
      <c r="A403" s="0" t="n">
        <v>2021</v>
      </c>
      <c r="B403" s="0" t="s">
        <v>60</v>
      </c>
      <c r="C403" s="1" t="n">
        <v>76.07</v>
      </c>
      <c r="D403" s="0" t="n">
        <v>44</v>
      </c>
      <c r="E403" s="0"/>
      <c r="F403" s="1"/>
      <c r="G403" s="0"/>
      <c r="H403" s="1"/>
      <c r="I403" s="0"/>
      <c r="J403" s="1"/>
      <c r="K403" s="0"/>
      <c r="L403" s="1"/>
      <c r="M403" s="0"/>
      <c r="O403" s="0" t="str">
        <f aca="false">LOOKUP(B403,ISO3,Zone)</f>
        <v>Amériques</v>
      </c>
      <c r="P403" s="0" t="str">
        <f aca="false">LOOKUP(B403,ISO3,Country)</f>
        <v>United States</v>
      </c>
    </row>
    <row r="404" customFormat="false" ht="12.8" hidden="false" customHeight="false" outlineLevel="0" collapsed="false">
      <c r="A404" s="0" t="n">
        <v>2021</v>
      </c>
      <c r="B404" s="0" t="s">
        <v>59</v>
      </c>
      <c r="C404" s="1" t="n">
        <v>75.41</v>
      </c>
      <c r="D404" s="0" t="n">
        <v>46</v>
      </c>
      <c r="E404" s="0"/>
      <c r="F404" s="1"/>
      <c r="G404" s="0"/>
      <c r="H404" s="1"/>
      <c r="I404" s="0"/>
      <c r="J404" s="1"/>
      <c r="K404" s="0"/>
      <c r="L404" s="1"/>
      <c r="M404" s="0"/>
      <c r="O404" s="0" t="str">
        <f aca="false">LOOKUP(B404,ISO3,Zone)</f>
        <v>Asie-Pacifique</v>
      </c>
      <c r="P404" s="0" t="str">
        <f aca="false">LOOKUP(B404,ISO3,Country)</f>
        <v>Tonga</v>
      </c>
    </row>
    <row r="405" customFormat="false" ht="12.8" hidden="false" customHeight="false" outlineLevel="0" collapsed="false">
      <c r="A405" s="0" t="n">
        <v>2021</v>
      </c>
      <c r="B405" s="0" t="s">
        <v>74</v>
      </c>
      <c r="C405" s="1" t="n">
        <v>75.12</v>
      </c>
      <c r="D405" s="0" t="n">
        <v>47</v>
      </c>
      <c r="E405" s="0"/>
      <c r="F405" s="1"/>
      <c r="G405" s="0"/>
      <c r="H405" s="1"/>
      <c r="I405" s="0"/>
      <c r="J405" s="1"/>
      <c r="K405" s="0"/>
      <c r="L405" s="1"/>
      <c r="M405" s="0"/>
      <c r="O405" s="0" t="str">
        <f aca="false">LOOKUP(B405,ISO3,Zone)</f>
        <v>Asie-Pacifique</v>
      </c>
      <c r="P405" s="0" t="str">
        <f aca="false">LOOKUP(B405,ISO3,Country)</f>
        <v>Papua New Guinea</v>
      </c>
    </row>
    <row r="406" customFormat="false" ht="12.8" hidden="false" customHeight="false" outlineLevel="0" collapsed="false">
      <c r="A406" s="0" t="n">
        <v>2021</v>
      </c>
      <c r="B406" s="0" t="s">
        <v>68</v>
      </c>
      <c r="C406" s="1" t="n">
        <v>75.09</v>
      </c>
      <c r="D406" s="0" t="n">
        <v>48</v>
      </c>
      <c r="E406" s="0"/>
      <c r="F406" s="1"/>
      <c r="G406" s="0"/>
      <c r="H406" s="1"/>
      <c r="I406" s="0"/>
      <c r="J406" s="1"/>
      <c r="K406" s="0"/>
      <c r="L406" s="1"/>
      <c r="M406" s="0"/>
      <c r="O406" s="0" t="str">
        <f aca="false">LOOKUP(B406,ISO3,Zone)</f>
        <v>UE Balkans</v>
      </c>
      <c r="P406" s="0" t="str">
        <f aca="false">LOOKUP(B406,ISO3,Country)</f>
        <v>Romania</v>
      </c>
    </row>
    <row r="407" customFormat="false" ht="12.8" hidden="false" customHeight="false" outlineLevel="0" collapsed="false">
      <c r="A407" s="0" t="n">
        <v>2021</v>
      </c>
      <c r="B407" s="0" t="s">
        <v>119</v>
      </c>
      <c r="C407" s="1" t="n">
        <v>74.78</v>
      </c>
      <c r="D407" s="0" t="n">
        <v>49</v>
      </c>
      <c r="E407" s="0"/>
      <c r="F407" s="1"/>
      <c r="G407" s="0"/>
      <c r="H407" s="1"/>
      <c r="I407" s="0"/>
      <c r="J407" s="1"/>
      <c r="K407" s="0"/>
      <c r="L407" s="1"/>
      <c r="M407" s="0"/>
      <c r="O407" s="0" t="str">
        <f aca="false">LOOKUP(B407,ISO3,Zone)</f>
        <v>Afrique</v>
      </c>
      <c r="P407" s="0" t="str">
        <f aca="false">LOOKUP(B407,ISO3,Country)</f>
        <v>Senegal</v>
      </c>
    </row>
    <row r="408" customFormat="false" ht="12.8" hidden="false" customHeight="false" outlineLevel="0" collapsed="false">
      <c r="A408" s="0" t="n">
        <v>2021</v>
      </c>
      <c r="B408" s="0" t="s">
        <v>58</v>
      </c>
      <c r="C408" s="1" t="n">
        <v>74.4</v>
      </c>
      <c r="D408" s="0" t="n">
        <v>50</v>
      </c>
      <c r="E408" s="0"/>
      <c r="F408" s="1"/>
      <c r="G408" s="0"/>
      <c r="H408" s="1"/>
      <c r="I408" s="0"/>
      <c r="J408" s="1"/>
      <c r="K408" s="0"/>
      <c r="L408" s="1"/>
      <c r="M408" s="0"/>
      <c r="O408" s="0" t="str">
        <f aca="false">LOOKUP(B408,ISO3,Zone)</f>
        <v>Amériques</v>
      </c>
      <c r="P408" s="0" t="str">
        <f aca="false">LOOKUP(B408,ISO3,Country)</f>
        <v>Dominican Republic</v>
      </c>
    </row>
    <row r="409" customFormat="false" ht="12.8" hidden="false" customHeight="false" outlineLevel="0" collapsed="false">
      <c r="A409" s="0" t="n">
        <v>2021</v>
      </c>
      <c r="B409" s="0" t="s">
        <v>75</v>
      </c>
      <c r="C409" s="1" t="n">
        <v>74.39</v>
      </c>
      <c r="D409" s="0" t="n">
        <v>51</v>
      </c>
      <c r="E409" s="0"/>
      <c r="F409" s="1"/>
      <c r="G409" s="0"/>
      <c r="H409" s="1"/>
      <c r="I409" s="0"/>
      <c r="J409" s="1"/>
      <c r="K409" s="0"/>
      <c r="L409" s="1"/>
      <c r="M409" s="0"/>
      <c r="O409" s="0" t="str">
        <f aca="false">LOOKUP(B409,ISO3,Zone)</f>
        <v>Amériques</v>
      </c>
      <c r="P409" s="0" t="str">
        <f aca="false">LOOKUP(B409,ISO3,Country)</f>
        <v>Guyana</v>
      </c>
    </row>
    <row r="410" customFormat="false" ht="12.8" hidden="false" customHeight="false" outlineLevel="0" collapsed="false">
      <c r="A410" s="0" t="n">
        <v>2021</v>
      </c>
      <c r="B410" s="0" t="s">
        <v>49</v>
      </c>
      <c r="C410" s="1" t="n">
        <v>74.34</v>
      </c>
      <c r="D410" s="0" t="n">
        <v>52</v>
      </c>
      <c r="E410" s="0"/>
      <c r="F410" s="1"/>
      <c r="G410" s="0"/>
      <c r="H410" s="1"/>
      <c r="I410" s="0"/>
      <c r="J410" s="1"/>
      <c r="K410" s="0"/>
      <c r="L410" s="1"/>
      <c r="M410" s="0"/>
      <c r="O410" s="0" t="str">
        <f aca="false">LOOKUP(B410,ISO3,Zone)</f>
        <v>Afrique</v>
      </c>
      <c r="P410" s="0" t="str">
        <f aca="false">LOOKUP(B410,ISO3,Country)</f>
        <v>Seychelles</v>
      </c>
    </row>
    <row r="411" customFormat="false" ht="12.8" hidden="false" customHeight="false" outlineLevel="0" collapsed="false">
      <c r="A411" s="0" t="n">
        <v>2021</v>
      </c>
      <c r="B411" s="0" t="s">
        <v>66</v>
      </c>
      <c r="C411" s="1" t="n">
        <v>72.39</v>
      </c>
      <c r="D411" s="0" t="n">
        <v>53</v>
      </c>
      <c r="E411" s="0"/>
      <c r="F411" s="1"/>
      <c r="G411" s="0"/>
      <c r="H411" s="1"/>
      <c r="I411" s="0"/>
      <c r="J411" s="1"/>
      <c r="K411" s="0"/>
      <c r="L411" s="1"/>
      <c r="M411" s="0"/>
      <c r="O411" s="0" t="str">
        <f aca="false">LOOKUP(B411,ISO3,Zone)</f>
        <v>Amériques</v>
      </c>
      <c r="P411" s="0" t="str">
        <f aca="false">LOOKUP(B411,ISO3,Country)</f>
        <v>Belize</v>
      </c>
    </row>
    <row r="412" customFormat="false" ht="12.8" hidden="false" customHeight="false" outlineLevel="0" collapsed="false">
      <c r="A412" s="0" t="n">
        <v>2021</v>
      </c>
      <c r="B412" s="0" t="s">
        <v>98</v>
      </c>
      <c r="C412" s="1" t="n">
        <v>72.11</v>
      </c>
      <c r="D412" s="0" t="n">
        <v>54</v>
      </c>
      <c r="E412" s="0"/>
      <c r="F412" s="1"/>
      <c r="G412" s="0"/>
      <c r="H412" s="1"/>
      <c r="I412" s="0"/>
      <c r="J412" s="1"/>
      <c r="K412" s="0"/>
      <c r="L412" s="1"/>
      <c r="M412" s="0"/>
      <c r="O412" s="0" t="str">
        <f aca="false">LOOKUP(B412,ISO3,Zone)</f>
        <v>Amériques</v>
      </c>
      <c r="P412" s="0" t="str">
        <f aca="false">LOOKUP(B412,ISO3,Country)</f>
        <v>Chile</v>
      </c>
    </row>
    <row r="413" customFormat="false" ht="12.8" hidden="false" customHeight="false" outlineLevel="0" collapsed="false">
      <c r="A413" s="0" t="n">
        <v>2021</v>
      </c>
      <c r="B413" s="0" t="s">
        <v>104</v>
      </c>
      <c r="C413" s="1" t="n">
        <v>72.08</v>
      </c>
      <c r="D413" s="0" t="n">
        <v>55</v>
      </c>
      <c r="E413" s="0"/>
      <c r="F413" s="1"/>
      <c r="G413" s="0"/>
      <c r="H413" s="1"/>
      <c r="I413" s="0"/>
      <c r="J413" s="1"/>
      <c r="K413" s="0"/>
      <c r="L413" s="1"/>
      <c r="M413" s="0"/>
      <c r="O413" s="0" t="str">
        <f aca="false">LOOKUP(B413,ISO3,Zone)</f>
        <v>Asie-Pacifique</v>
      </c>
      <c r="P413" s="0" t="str">
        <f aca="false">LOOKUP(B413,ISO3,Country)</f>
        <v>Fiji</v>
      </c>
    </row>
    <row r="414" customFormat="false" ht="12.8" hidden="false" customHeight="false" outlineLevel="0" collapsed="false">
      <c r="A414" s="0" t="n">
        <v>2021</v>
      </c>
      <c r="B414" s="0" t="s">
        <v>57</v>
      </c>
      <c r="C414" s="1" t="n">
        <v>72.05</v>
      </c>
      <c r="D414" s="0" t="n">
        <v>56</v>
      </c>
      <c r="E414" s="0"/>
      <c r="F414" s="1"/>
      <c r="G414" s="0"/>
      <c r="H414" s="1"/>
      <c r="I414" s="0"/>
      <c r="J414" s="1"/>
      <c r="K414" s="0"/>
      <c r="L414" s="1"/>
      <c r="M414" s="0"/>
      <c r="O414" s="0" t="str">
        <f aca="false">LOOKUP(B414,ISO3,Zone)</f>
        <v>UE Balkans</v>
      </c>
      <c r="P414" s="0" t="str">
        <f aca="false">LOOKUP(B414,ISO3,Country)</f>
        <v>Croatia</v>
      </c>
    </row>
    <row r="415" customFormat="false" ht="12.8" hidden="false" customHeight="false" outlineLevel="0" collapsed="false">
      <c r="A415" s="0" t="n">
        <v>2021</v>
      </c>
      <c r="B415" s="0" t="s">
        <v>116</v>
      </c>
      <c r="C415" s="1" t="n">
        <v>71.76</v>
      </c>
      <c r="D415" s="0" t="n">
        <v>57</v>
      </c>
      <c r="E415" s="0"/>
      <c r="F415" s="1"/>
      <c r="G415" s="0"/>
      <c r="H415" s="1"/>
      <c r="I415" s="0"/>
      <c r="J415" s="1"/>
      <c r="K415" s="0"/>
      <c r="L415" s="1"/>
      <c r="M415" s="0"/>
      <c r="O415" s="0" t="str">
        <f aca="false">LOOKUP(B415,ISO3,Zone)</f>
        <v>Afrique</v>
      </c>
      <c r="P415" s="0" t="str">
        <f aca="false">LOOKUP(B415,ISO3,Country)</f>
        <v>Madagascar</v>
      </c>
    </row>
    <row r="416" customFormat="false" ht="12.8" hidden="false" customHeight="false" outlineLevel="0" collapsed="false">
      <c r="A416" s="0" t="n">
        <v>2021</v>
      </c>
      <c r="B416" s="0" t="s">
        <v>79</v>
      </c>
      <c r="C416" s="1" t="n">
        <v>71.66</v>
      </c>
      <c r="D416" s="0" t="n">
        <v>58</v>
      </c>
      <c r="E416" s="0"/>
      <c r="F416" s="1"/>
      <c r="G416" s="0"/>
      <c r="H416" s="1"/>
      <c r="I416" s="0"/>
      <c r="J416" s="1"/>
      <c r="K416" s="0"/>
      <c r="L416" s="1"/>
      <c r="M416" s="0"/>
      <c r="O416" s="0" t="str">
        <f aca="false">LOOKUP(B416,ISO3,Zone)</f>
        <v>UE Balkans</v>
      </c>
      <c r="P416" s="0" t="str">
        <f aca="false">LOOKUP(B416,ISO3,Country)</f>
        <v>Bosnia-Herzegovina</v>
      </c>
    </row>
    <row r="417" customFormat="false" ht="12.8" hidden="false" customHeight="false" outlineLevel="0" collapsed="false">
      <c r="A417" s="0" t="n">
        <v>2021</v>
      </c>
      <c r="B417" s="0" t="s">
        <v>76</v>
      </c>
      <c r="C417" s="1" t="n">
        <v>71.56</v>
      </c>
      <c r="D417" s="0" t="n">
        <v>59</v>
      </c>
      <c r="E417" s="0"/>
      <c r="F417" s="1"/>
      <c r="G417" s="0"/>
      <c r="H417" s="1"/>
      <c r="I417" s="0"/>
      <c r="J417" s="1"/>
      <c r="K417" s="0"/>
      <c r="L417" s="1"/>
      <c r="M417" s="0"/>
      <c r="O417" s="0" t="str">
        <f aca="false">LOOKUP(B417,ISO3,Zone)</f>
        <v>Afrique</v>
      </c>
      <c r="P417" s="0" t="str">
        <f aca="false">LOOKUP(B417,ISO3,Country)</f>
        <v>Niger</v>
      </c>
    </row>
    <row r="418" customFormat="false" ht="12.8" hidden="false" customHeight="false" outlineLevel="0" collapsed="false">
      <c r="A418" s="0" t="n">
        <v>2021</v>
      </c>
      <c r="B418" s="0" t="s">
        <v>92</v>
      </c>
      <c r="C418" s="1" t="n">
        <v>71.36</v>
      </c>
      <c r="D418" s="0" t="n">
        <v>60</v>
      </c>
      <c r="E418" s="0"/>
      <c r="F418" s="1"/>
      <c r="G418" s="0"/>
      <c r="H418" s="1"/>
      <c r="I418" s="0"/>
      <c r="J418" s="1"/>
      <c r="K418" s="0"/>
      <c r="L418" s="1"/>
      <c r="M418" s="0"/>
      <c r="O418" s="0" t="str">
        <f aca="false">LOOKUP(B418,ISO3,Zone)</f>
        <v>EEAC</v>
      </c>
      <c r="P418" s="0" t="str">
        <f aca="false">LOOKUP(B418,ISO3,Country)</f>
        <v>Georgia</v>
      </c>
    </row>
    <row r="419" customFormat="false" ht="12.8" hidden="false" customHeight="false" outlineLevel="0" collapsed="false">
      <c r="A419" s="0" t="n">
        <v>2021</v>
      </c>
      <c r="B419" s="0" t="s">
        <v>78</v>
      </c>
      <c r="C419" s="1" t="n">
        <v>71.26</v>
      </c>
      <c r="D419" s="0" t="n">
        <v>61</v>
      </c>
      <c r="E419" s="0"/>
      <c r="F419" s="1"/>
      <c r="G419" s="0"/>
      <c r="H419" s="1"/>
      <c r="I419" s="0"/>
      <c r="J419" s="1"/>
      <c r="K419" s="0"/>
      <c r="L419" s="1"/>
      <c r="M419" s="0"/>
      <c r="O419" s="0" t="str">
        <f aca="false">LOOKUP(B419,ISO3,Zone)</f>
        <v>Afrique</v>
      </c>
      <c r="P419" s="0" t="str">
        <f aca="false">LOOKUP(B419,ISO3,Country)</f>
        <v>Mauritius</v>
      </c>
    </row>
    <row r="420" customFormat="false" ht="12.8" hidden="false" customHeight="false" outlineLevel="0" collapsed="false">
      <c r="A420" s="0" t="n">
        <v>2021</v>
      </c>
      <c r="B420" s="0" t="s">
        <v>97</v>
      </c>
      <c r="C420" s="1" t="n">
        <v>71.2</v>
      </c>
      <c r="D420" s="0" t="n">
        <v>62</v>
      </c>
      <c r="E420" s="0"/>
      <c r="F420" s="1"/>
      <c r="G420" s="0"/>
      <c r="H420" s="1"/>
      <c r="I420" s="0"/>
      <c r="J420" s="1"/>
      <c r="K420" s="0"/>
      <c r="L420" s="1"/>
      <c r="M420" s="0"/>
      <c r="O420" s="0" t="str">
        <f aca="false">LOOKUP(B420,ISO3,Zone)</f>
        <v>Afrique</v>
      </c>
      <c r="P420" s="0" t="str">
        <f aca="false">LOOKUP(B420,ISO3,Country)</f>
        <v>Malawi</v>
      </c>
    </row>
    <row r="421" customFormat="false" ht="12.8" hidden="false" customHeight="false" outlineLevel="0" collapsed="false">
      <c r="A421" s="0" t="n">
        <v>2021</v>
      </c>
      <c r="B421" s="0" t="s">
        <v>64</v>
      </c>
      <c r="C421" s="1" t="n">
        <v>71.17</v>
      </c>
      <c r="D421" s="0" t="n">
        <v>63</v>
      </c>
      <c r="E421" s="0"/>
      <c r="F421" s="1"/>
      <c r="G421" s="0"/>
      <c r="H421" s="1"/>
      <c r="I421" s="0"/>
      <c r="J421" s="1"/>
      <c r="K421" s="0"/>
      <c r="L421" s="1"/>
      <c r="M421" s="0"/>
      <c r="O421" s="0" t="str">
        <f aca="false">LOOKUP(B421,ISO3,Zone)</f>
        <v>EEAC</v>
      </c>
      <c r="P421" s="0" t="str">
        <f aca="false">LOOKUP(B421,ISO3,Country)</f>
        <v>Armenia</v>
      </c>
    </row>
    <row r="422" customFormat="false" ht="12.8" hidden="false" customHeight="false" outlineLevel="0" collapsed="false">
      <c r="A422" s="0" t="n">
        <v>2021</v>
      </c>
      <c r="B422" s="0" t="s">
        <v>72</v>
      </c>
      <c r="C422" s="1" t="n">
        <v>71.16</v>
      </c>
      <c r="D422" s="0" t="n">
        <v>64</v>
      </c>
      <c r="E422" s="0"/>
      <c r="F422" s="1"/>
      <c r="G422" s="0"/>
      <c r="H422" s="1"/>
      <c r="I422" s="0"/>
      <c r="J422" s="1"/>
      <c r="K422" s="0"/>
      <c r="L422" s="1"/>
      <c r="M422" s="0"/>
      <c r="O422" s="0" t="str">
        <f aca="false">LOOKUP(B422,ISO3,Zone)</f>
        <v>UE Balkans</v>
      </c>
      <c r="P422" s="0" t="str">
        <f aca="false">LOOKUP(B422,ISO3,Country)</f>
        <v>Poland</v>
      </c>
    </row>
    <row r="423" customFormat="false" ht="12.8" hidden="false" customHeight="false" outlineLevel="0" collapsed="false">
      <c r="A423" s="0" t="n">
        <v>2021</v>
      </c>
      <c r="B423" s="0" t="s">
        <v>105</v>
      </c>
      <c r="C423" s="1" t="n">
        <v>71.14</v>
      </c>
      <c r="D423" s="0" t="n">
        <v>65</v>
      </c>
      <c r="E423" s="0"/>
      <c r="F423" s="1"/>
      <c r="G423" s="0"/>
      <c r="H423" s="1"/>
      <c r="I423" s="0"/>
      <c r="J423" s="1"/>
      <c r="K423" s="0"/>
      <c r="L423" s="1"/>
      <c r="M423" s="0"/>
      <c r="O423" s="0" t="str">
        <f aca="false">LOOKUP(B423,ISO3,Zone)</f>
        <v>Asie-Pacifique</v>
      </c>
      <c r="P423" s="0" t="str">
        <f aca="false">LOOKUP(B423,ISO3,Country)</f>
        <v>Bhutan</v>
      </c>
    </row>
    <row r="424" customFormat="false" ht="12.8" hidden="false" customHeight="false" outlineLevel="0" collapsed="false">
      <c r="A424" s="0" t="n">
        <v>2021</v>
      </c>
      <c r="B424" s="0" t="s">
        <v>69</v>
      </c>
      <c r="C424" s="1" t="n">
        <v>71.13</v>
      </c>
      <c r="D424" s="0" t="n">
        <v>66</v>
      </c>
      <c r="E424" s="0"/>
      <c r="F424" s="1"/>
      <c r="G424" s="0"/>
      <c r="H424" s="1"/>
      <c r="I424" s="0"/>
      <c r="J424" s="1"/>
      <c r="K424" s="0"/>
      <c r="L424" s="1"/>
      <c r="M424" s="0"/>
      <c r="O424" s="0" t="str">
        <f aca="false">LOOKUP(B424,ISO3,Zone)</f>
        <v>Afrique</v>
      </c>
      <c r="P424" s="0" t="str">
        <f aca="false">LOOKUP(B424,ISO3,Country)</f>
        <v>Côte d'Ivoire</v>
      </c>
    </row>
    <row r="425" customFormat="false" ht="12.8" hidden="false" customHeight="false" outlineLevel="0" collapsed="false">
      <c r="A425" s="0" t="n">
        <v>2021</v>
      </c>
      <c r="B425" s="0" t="s">
        <v>83</v>
      </c>
      <c r="C425" s="1" t="n">
        <v>71.12</v>
      </c>
      <c r="D425" s="0" t="n">
        <v>67</v>
      </c>
      <c r="E425" s="0"/>
      <c r="F425" s="1"/>
      <c r="G425" s="0"/>
      <c r="H425" s="1"/>
      <c r="I425" s="0"/>
      <c r="J425" s="1"/>
      <c r="K425" s="0"/>
      <c r="L425" s="1"/>
      <c r="M425" s="0"/>
      <c r="O425" s="0" t="str">
        <f aca="false">LOOKUP(B425,ISO3,Zone)</f>
        <v>Asie-Pacifique</v>
      </c>
      <c r="P425" s="0" t="str">
        <f aca="false">LOOKUP(B425,ISO3,Country)</f>
        <v>Japan</v>
      </c>
    </row>
    <row r="426" customFormat="false" ht="12.8" hidden="false" customHeight="false" outlineLevel="0" collapsed="false">
      <c r="A426" s="0" t="n">
        <v>2021</v>
      </c>
      <c r="B426" s="0" t="s">
        <v>103</v>
      </c>
      <c r="C426" s="1" t="n">
        <v>71.03</v>
      </c>
      <c r="D426" s="0" t="n">
        <v>68</v>
      </c>
      <c r="E426" s="0"/>
      <c r="F426" s="1"/>
      <c r="G426" s="0"/>
      <c r="H426" s="1"/>
      <c r="I426" s="0"/>
      <c r="J426" s="1"/>
      <c r="K426" s="0"/>
      <c r="L426" s="1"/>
      <c r="M426" s="0"/>
      <c r="O426" s="0" t="str">
        <f aca="false">LOOKUP(B426,ISO3,Zone)</f>
        <v>Asie-Pacifique</v>
      </c>
      <c r="P426" s="0" t="str">
        <f aca="false">LOOKUP(B426,ISO3,Country)</f>
        <v>Mongolia</v>
      </c>
    </row>
    <row r="427" customFormat="false" ht="12.8" hidden="false" customHeight="false" outlineLevel="0" collapsed="false">
      <c r="A427" s="0" t="n">
        <v>2021</v>
      </c>
      <c r="B427" s="0" t="s">
        <v>55</v>
      </c>
      <c r="C427" s="1" t="n">
        <v>71.01</v>
      </c>
      <c r="D427" s="0" t="n">
        <v>69</v>
      </c>
      <c r="E427" s="0"/>
      <c r="F427" s="1"/>
      <c r="G427" s="0"/>
      <c r="H427" s="1"/>
      <c r="I427" s="0"/>
      <c r="J427" s="1"/>
      <c r="K427" s="0"/>
      <c r="L427" s="1"/>
      <c r="M427" s="0"/>
      <c r="O427" s="0" t="str">
        <f aca="false">LOOKUP(B427,ISO3,Zone)</f>
        <v>Amériques</v>
      </c>
      <c r="P427" s="0" t="str">
        <f aca="false">LOOKUP(B427,ISO3,Country)</f>
        <v>Argentina</v>
      </c>
    </row>
    <row r="428" customFormat="false" ht="12.8" hidden="false" customHeight="false" outlineLevel="0" collapsed="false">
      <c r="A428" s="0" t="n">
        <v>2021</v>
      </c>
      <c r="B428" s="0" t="s">
        <v>122</v>
      </c>
      <c r="C428" s="1" t="n">
        <v>70.99</v>
      </c>
      <c r="D428" s="0" t="n">
        <v>70</v>
      </c>
      <c r="E428" s="0"/>
      <c r="F428" s="1"/>
      <c r="G428" s="0"/>
      <c r="H428" s="1"/>
      <c r="I428" s="0"/>
      <c r="J428" s="1"/>
      <c r="K428" s="0"/>
      <c r="L428" s="1"/>
      <c r="M428" s="0"/>
      <c r="O428" s="0" t="str">
        <f aca="false">LOOKUP(B428,ISO3,Zone)</f>
        <v>UE Balkans</v>
      </c>
      <c r="P428" s="0" t="str">
        <f aca="false">LOOKUP(B428,ISO3,Country)</f>
        <v>Greece</v>
      </c>
    </row>
    <row r="429" customFormat="false" ht="12.8" hidden="false" customHeight="false" outlineLevel="0" collapsed="false">
      <c r="A429" s="0" t="n">
        <v>2021</v>
      </c>
      <c r="B429" s="0" t="s">
        <v>25</v>
      </c>
      <c r="C429" s="1" t="n">
        <v>70.89</v>
      </c>
      <c r="D429" s="0" t="n">
        <v>71</v>
      </c>
      <c r="E429" s="0"/>
      <c r="F429" s="1"/>
      <c r="G429" s="0"/>
      <c r="H429" s="1"/>
      <c r="I429" s="0"/>
      <c r="J429" s="1"/>
      <c r="K429" s="0"/>
      <c r="L429" s="1"/>
      <c r="M429" s="0"/>
      <c r="O429" s="0" t="str">
        <f aca="false">LOOKUP(B429,ISO3,Zone)</f>
        <v>Asie-Pacifique</v>
      </c>
      <c r="P429" s="0" t="str">
        <f aca="false">LOOKUP(B429,ISO3,Country)</f>
        <v>East Timor</v>
      </c>
    </row>
    <row r="430" customFormat="false" ht="12.8" hidden="false" customHeight="false" outlineLevel="0" collapsed="false">
      <c r="A430" s="0" t="n">
        <v>2021</v>
      </c>
      <c r="B430" s="0" t="s">
        <v>115</v>
      </c>
      <c r="C430" s="1" t="n">
        <v>70.87</v>
      </c>
      <c r="D430" s="0" t="n">
        <v>72</v>
      </c>
      <c r="E430" s="0"/>
      <c r="F430" s="1"/>
      <c r="G430" s="0"/>
      <c r="H430" s="1"/>
      <c r="I430" s="0"/>
      <c r="J430" s="1"/>
      <c r="K430" s="0"/>
      <c r="L430" s="1"/>
      <c r="M430" s="0"/>
      <c r="O430" s="0" t="str">
        <f aca="false">LOOKUP(B430,ISO3,Zone)</f>
        <v>Asie-Pacifique</v>
      </c>
      <c r="P430" s="0" t="str">
        <f aca="false">LOOKUP(B430,ISO3,Country)</f>
        <v>Maldives</v>
      </c>
    </row>
    <row r="431" customFormat="false" ht="12.8" hidden="false" customHeight="false" outlineLevel="0" collapsed="false">
      <c r="A431" s="0" t="n">
        <v>2021</v>
      </c>
      <c r="B431" s="0" t="s">
        <v>136</v>
      </c>
      <c r="C431" s="1" t="n">
        <v>70.47</v>
      </c>
      <c r="D431" s="0" t="n">
        <v>73</v>
      </c>
      <c r="E431" s="0"/>
      <c r="F431" s="1"/>
      <c r="G431" s="0"/>
      <c r="H431" s="1"/>
      <c r="I431" s="0"/>
      <c r="J431" s="1"/>
      <c r="K431" s="0"/>
      <c r="L431" s="1"/>
      <c r="M431" s="0"/>
      <c r="O431" s="0" t="str">
        <f aca="false">LOOKUP(B431,ISO3,Zone)</f>
        <v>MENA</v>
      </c>
      <c r="P431" s="0" t="str">
        <f aca="false">LOOKUP(B431,ISO3,Country)</f>
        <v>Tunisia</v>
      </c>
    </row>
    <row r="432" customFormat="false" ht="12.8" hidden="false" customHeight="false" outlineLevel="0" collapsed="false">
      <c r="A432" s="0" t="n">
        <v>2021</v>
      </c>
      <c r="B432" s="0" t="s">
        <v>85</v>
      </c>
      <c r="C432" s="1" t="n">
        <v>70.41</v>
      </c>
      <c r="D432" s="0" t="n">
        <v>74</v>
      </c>
      <c r="E432" s="0"/>
      <c r="F432" s="1"/>
      <c r="G432" s="0"/>
      <c r="H432" s="1"/>
      <c r="I432" s="0"/>
      <c r="J432" s="1"/>
      <c r="K432" s="0"/>
      <c r="L432" s="1"/>
      <c r="M432" s="0"/>
      <c r="O432" s="0" t="str">
        <f aca="false">LOOKUP(B432,ISO3,Zone)</f>
        <v>Afrique</v>
      </c>
      <c r="P432" s="0" t="str">
        <f aca="false">LOOKUP(B432,ISO3,Country)</f>
        <v>Togo</v>
      </c>
    </row>
    <row r="433" customFormat="false" ht="12.8" hidden="false" customHeight="false" outlineLevel="0" collapsed="false">
      <c r="A433" s="0" t="n">
        <v>2021</v>
      </c>
      <c r="B433" s="0" t="s">
        <v>89</v>
      </c>
      <c r="C433" s="1" t="n">
        <v>70.39</v>
      </c>
      <c r="D433" s="0" t="n">
        <v>75</v>
      </c>
      <c r="E433" s="0"/>
      <c r="F433" s="1"/>
      <c r="G433" s="0"/>
      <c r="H433" s="1"/>
      <c r="I433" s="0"/>
      <c r="J433" s="1"/>
      <c r="K433" s="0"/>
      <c r="L433" s="1"/>
      <c r="M433" s="0"/>
      <c r="O433" s="0" t="str">
        <f aca="false">LOOKUP(B433,ISO3,Zone)</f>
        <v>Afrique</v>
      </c>
      <c r="P433" s="0" t="str">
        <f aca="false">LOOKUP(B433,ISO3,Country)</f>
        <v>Sierra Leone</v>
      </c>
    </row>
    <row r="434" customFormat="false" ht="12.8" hidden="false" customHeight="false" outlineLevel="0" collapsed="false">
      <c r="A434" s="0" t="n">
        <v>2021</v>
      </c>
      <c r="B434" s="0" t="s">
        <v>91</v>
      </c>
      <c r="C434" s="1" t="n">
        <v>70.18</v>
      </c>
      <c r="D434" s="0" t="n">
        <v>76</v>
      </c>
      <c r="E434" s="0"/>
      <c r="F434" s="1"/>
      <c r="G434" s="0"/>
      <c r="H434" s="1"/>
      <c r="I434" s="0"/>
      <c r="J434" s="1"/>
      <c r="K434" s="0"/>
      <c r="L434" s="1"/>
      <c r="M434" s="0"/>
      <c r="O434" s="0" t="str">
        <f aca="false">LOOKUP(B434,ISO3,Zone)</f>
        <v>UE Balkans</v>
      </c>
      <c r="P434" s="0" t="str">
        <f aca="false">LOOKUP(B434,ISO3,Country)</f>
        <v>Northern Cyprus</v>
      </c>
    </row>
    <row r="435" customFormat="false" ht="12.8" hidden="false" customHeight="false" outlineLevel="0" collapsed="false">
      <c r="A435" s="0" t="n">
        <v>2021</v>
      </c>
      <c r="B435" s="0" t="s">
        <v>84</v>
      </c>
      <c r="C435" s="1" t="n">
        <v>70.06</v>
      </c>
      <c r="D435" s="0" t="n">
        <v>77</v>
      </c>
      <c r="E435" s="0"/>
      <c r="F435" s="1"/>
      <c r="G435" s="0"/>
      <c r="H435" s="1"/>
      <c r="I435" s="0"/>
      <c r="J435" s="1"/>
      <c r="K435" s="0"/>
      <c r="L435" s="1"/>
      <c r="M435" s="0"/>
      <c r="O435" s="0" t="str">
        <f aca="false">LOOKUP(B435,ISO3,Zone)</f>
        <v>Amériques</v>
      </c>
      <c r="P435" s="0" t="str">
        <f aca="false">LOOKUP(B435,ISO3,Country)</f>
        <v>Panama</v>
      </c>
    </row>
    <row r="436" customFormat="false" ht="12.8" hidden="false" customHeight="false" outlineLevel="0" collapsed="false">
      <c r="A436" s="0" t="n">
        <v>2021</v>
      </c>
      <c r="B436" s="0" t="s">
        <v>137</v>
      </c>
      <c r="C436" s="1" t="n">
        <v>69.63</v>
      </c>
      <c r="D436" s="0" t="n">
        <v>79</v>
      </c>
      <c r="E436" s="0"/>
      <c r="F436" s="1"/>
      <c r="G436" s="0"/>
      <c r="H436" s="1"/>
      <c r="I436" s="0"/>
      <c r="J436" s="1"/>
      <c r="K436" s="0"/>
      <c r="L436" s="1"/>
      <c r="M436" s="0"/>
      <c r="O436" s="0" t="str">
        <f aca="false">LOOKUP(B436,ISO3,Zone)</f>
        <v>EEAC</v>
      </c>
      <c r="P436" s="0" t="str">
        <f aca="false">LOOKUP(B436,ISO3,Country)</f>
        <v>Kyrgyzstan</v>
      </c>
    </row>
    <row r="437" customFormat="false" ht="12.8" hidden="false" customHeight="false" outlineLevel="0" collapsed="false">
      <c r="A437" s="0" t="n">
        <v>2021</v>
      </c>
      <c r="B437" s="0" t="s">
        <v>155</v>
      </c>
      <c r="C437" s="1" t="n">
        <v>69.56</v>
      </c>
      <c r="D437" s="0" t="n">
        <v>80</v>
      </c>
      <c r="E437" s="0"/>
      <c r="F437" s="1"/>
      <c r="G437" s="0"/>
      <c r="H437" s="1"/>
      <c r="I437" s="0"/>
      <c r="J437" s="1"/>
      <c r="K437" s="0"/>
      <c r="L437" s="1"/>
      <c r="M437" s="0"/>
      <c r="O437" s="0" t="str">
        <f aca="false">LOOKUP(B437,ISO3,Zone)</f>
        <v>Asie-Pacifique</v>
      </c>
      <c r="P437" s="0" t="str">
        <f aca="false">LOOKUP(B437,ISO3,Country)</f>
        <v>Hong Kong</v>
      </c>
    </row>
    <row r="438" customFormat="false" ht="12.8" hidden="false" customHeight="false" outlineLevel="0" collapsed="false">
      <c r="A438" s="0" t="n">
        <v>2021</v>
      </c>
      <c r="B438" s="0" t="s">
        <v>99</v>
      </c>
      <c r="C438" s="1" t="n">
        <v>69.54</v>
      </c>
      <c r="D438" s="0" t="n">
        <v>81</v>
      </c>
      <c r="E438" s="0"/>
      <c r="F438" s="1"/>
      <c r="G438" s="0"/>
      <c r="H438" s="1"/>
      <c r="I438" s="0"/>
      <c r="J438" s="1"/>
      <c r="K438" s="0"/>
      <c r="L438" s="1"/>
      <c r="M438" s="0"/>
      <c r="O438" s="0" t="str">
        <f aca="false">LOOKUP(B438,ISO3,Zone)</f>
        <v>UE Balkans</v>
      </c>
      <c r="P438" s="0" t="str">
        <f aca="false">LOOKUP(B438,ISO3,Country)</f>
        <v>Malta</v>
      </c>
    </row>
    <row r="439" customFormat="false" ht="12.8" hidden="false" customHeight="false" outlineLevel="0" collapsed="false">
      <c r="A439" s="0" t="n">
        <v>2021</v>
      </c>
      <c r="B439" s="0" t="s">
        <v>130</v>
      </c>
      <c r="C439" s="1" t="n">
        <v>69.51</v>
      </c>
      <c r="D439" s="0" t="n">
        <v>82</v>
      </c>
      <c r="E439" s="0"/>
      <c r="F439" s="1"/>
      <c r="G439" s="0"/>
      <c r="H439" s="1"/>
      <c r="I439" s="0"/>
      <c r="J439" s="1"/>
      <c r="K439" s="0"/>
      <c r="L439" s="1"/>
      <c r="M439" s="0"/>
      <c r="O439" s="0" t="str">
        <f aca="false">LOOKUP(B439,ISO3,Zone)</f>
        <v>Amériques</v>
      </c>
      <c r="P439" s="0" t="str">
        <f aca="false">LOOKUP(B439,ISO3,Country)</f>
        <v>El Salvador</v>
      </c>
    </row>
    <row r="440" customFormat="false" ht="12.8" hidden="false" customHeight="false" outlineLevel="0" collapsed="false">
      <c r="A440" s="0" t="n">
        <v>2021</v>
      </c>
      <c r="B440" s="0" t="s">
        <v>111</v>
      </c>
      <c r="C440" s="1" t="n">
        <v>69.41</v>
      </c>
      <c r="D440" s="0" t="n">
        <v>83</v>
      </c>
      <c r="E440" s="0"/>
      <c r="F440" s="1"/>
      <c r="G440" s="0"/>
      <c r="H440" s="1"/>
      <c r="I440" s="0"/>
      <c r="J440" s="1"/>
      <c r="K440" s="0"/>
      <c r="L440" s="1"/>
      <c r="M440" s="0"/>
      <c r="O440" s="0" t="str">
        <f aca="false">LOOKUP(B440,ISO3,Zone)</f>
        <v>UE Balkans</v>
      </c>
      <c r="P440" s="0" t="str">
        <f aca="false">LOOKUP(B440,ISO3,Country)</f>
        <v>Albania</v>
      </c>
    </row>
    <row r="441" customFormat="false" ht="12.8" hidden="false" customHeight="false" outlineLevel="0" collapsed="false">
      <c r="A441" s="0" t="n">
        <v>2021</v>
      </c>
      <c r="B441" s="0" t="s">
        <v>90</v>
      </c>
      <c r="C441" s="1" t="n">
        <v>69.35</v>
      </c>
      <c r="D441" s="0" t="n">
        <v>84</v>
      </c>
      <c r="E441" s="0"/>
      <c r="F441" s="1"/>
      <c r="G441" s="0"/>
      <c r="H441" s="1"/>
      <c r="I441" s="0"/>
      <c r="J441" s="1"/>
      <c r="K441" s="0"/>
      <c r="L441" s="1"/>
      <c r="M441" s="0"/>
      <c r="O441" s="0" t="str">
        <f aca="false">LOOKUP(B441,ISO3,Zone)</f>
        <v>Afrique</v>
      </c>
      <c r="P441" s="0" t="str">
        <f aca="false">LOOKUP(B441,ISO3,Country)</f>
        <v>Comoros</v>
      </c>
    </row>
    <row r="442" customFormat="false" ht="12.8" hidden="false" customHeight="false" outlineLevel="0" collapsed="false">
      <c r="A442" s="0" t="n">
        <v>2021</v>
      </c>
      <c r="B442" s="0" t="s">
        <v>61</v>
      </c>
      <c r="C442" s="1" t="n">
        <v>69.24</v>
      </c>
      <c r="D442" s="0" t="n">
        <v>85</v>
      </c>
      <c r="E442" s="0"/>
      <c r="F442" s="1"/>
      <c r="G442" s="0"/>
      <c r="H442" s="1"/>
      <c r="I442" s="0"/>
      <c r="J442" s="1"/>
      <c r="K442" s="0"/>
      <c r="L442" s="1"/>
      <c r="M442" s="0"/>
      <c r="O442" s="0" t="str">
        <f aca="false">LOOKUP(B442,ISO3,Zone)</f>
        <v>Afrique</v>
      </c>
      <c r="P442" s="0" t="str">
        <f aca="false">LOOKUP(B442,ISO3,Country)</f>
        <v>Gambia</v>
      </c>
    </row>
    <row r="443" customFormat="false" ht="12.8" hidden="false" customHeight="false" outlineLevel="0" collapsed="false">
      <c r="A443" s="0" t="n">
        <v>2021</v>
      </c>
      <c r="B443" s="0" t="s">
        <v>112</v>
      </c>
      <c r="C443" s="1" t="n">
        <v>69.1</v>
      </c>
      <c r="D443" s="0" t="n">
        <v>86</v>
      </c>
      <c r="E443" s="0"/>
      <c r="F443" s="1"/>
      <c r="G443" s="0"/>
      <c r="H443" s="1"/>
      <c r="I443" s="0"/>
      <c r="J443" s="1"/>
      <c r="K443" s="0"/>
      <c r="L443" s="1"/>
      <c r="M443" s="0"/>
      <c r="O443" s="0" t="str">
        <f aca="false">LOOKUP(B443,ISO3,Zone)</f>
        <v>MENA</v>
      </c>
      <c r="P443" s="0" t="str">
        <f aca="false">LOOKUP(B443,ISO3,Country)</f>
        <v>Israel</v>
      </c>
    </row>
    <row r="444" customFormat="false" ht="12.8" hidden="false" customHeight="false" outlineLevel="0" collapsed="false">
      <c r="A444" s="0" t="n">
        <v>2021</v>
      </c>
      <c r="B444" s="0" t="s">
        <v>114</v>
      </c>
      <c r="C444" s="1" t="n">
        <v>68.88</v>
      </c>
      <c r="D444" s="0" t="n">
        <v>87</v>
      </c>
      <c r="E444" s="0"/>
      <c r="F444" s="1"/>
      <c r="G444" s="0"/>
      <c r="H444" s="1"/>
      <c r="I444" s="0"/>
      <c r="J444" s="1"/>
      <c r="K444" s="0"/>
      <c r="L444" s="1"/>
      <c r="M444" s="0"/>
      <c r="O444" s="0" t="str">
        <f aca="false">LOOKUP(B444,ISO3,Zone)</f>
        <v>Amériques</v>
      </c>
      <c r="P444" s="0" t="str">
        <f aca="false">LOOKUP(B444,ISO3,Country)</f>
        <v>Haiti</v>
      </c>
    </row>
    <row r="445" customFormat="false" ht="12.8" hidden="false" customHeight="false" outlineLevel="0" collapsed="false">
      <c r="A445" s="0" t="n">
        <v>2021</v>
      </c>
      <c r="B445" s="0" t="s">
        <v>82</v>
      </c>
      <c r="C445" s="1" t="n">
        <v>68.39</v>
      </c>
      <c r="D445" s="0" t="n">
        <v>88</v>
      </c>
      <c r="E445" s="0"/>
      <c r="F445" s="1"/>
      <c r="G445" s="0"/>
      <c r="H445" s="1"/>
      <c r="I445" s="0"/>
      <c r="J445" s="1"/>
      <c r="K445" s="0"/>
      <c r="L445" s="1"/>
      <c r="M445" s="0"/>
      <c r="O445" s="0" t="str">
        <f aca="false">LOOKUP(B445,ISO3,Zone)</f>
        <v>Afrique</v>
      </c>
      <c r="P445" s="0" t="str">
        <f aca="false">LOOKUP(B445,ISO3,Country)</f>
        <v>Lesotho</v>
      </c>
    </row>
    <row r="446" customFormat="false" ht="12.8" hidden="false" customHeight="false" outlineLevel="0" collapsed="false">
      <c r="A446" s="0" t="n">
        <v>2021</v>
      </c>
      <c r="B446" s="0" t="s">
        <v>43</v>
      </c>
      <c r="C446" s="1" t="n">
        <v>68.39</v>
      </c>
      <c r="D446" s="0" t="n">
        <v>89</v>
      </c>
      <c r="E446" s="0"/>
      <c r="F446" s="1"/>
      <c r="G446" s="0"/>
      <c r="H446" s="1"/>
      <c r="I446" s="0"/>
      <c r="J446" s="1"/>
      <c r="K446" s="0"/>
      <c r="L446" s="1"/>
      <c r="M446" s="0"/>
      <c r="O446" s="0" t="str">
        <f aca="false">LOOKUP(B446,ISO3,Zone)</f>
        <v>EEAC</v>
      </c>
      <c r="P446" s="0" t="str">
        <f aca="false">LOOKUP(B446,ISO3,Country)</f>
        <v>Moldova</v>
      </c>
    </row>
    <row r="447" customFormat="false" ht="12.8" hidden="false" customHeight="false" outlineLevel="0" collapsed="false">
      <c r="A447" s="0" t="n">
        <v>2021</v>
      </c>
      <c r="B447" s="0" t="s">
        <v>53</v>
      </c>
      <c r="C447" s="1" t="n">
        <v>68.33</v>
      </c>
      <c r="D447" s="0" t="n">
        <v>90</v>
      </c>
      <c r="E447" s="0"/>
      <c r="F447" s="1"/>
      <c r="G447" s="0"/>
      <c r="H447" s="1"/>
      <c r="I447" s="0"/>
      <c r="J447" s="1"/>
      <c r="K447" s="0"/>
      <c r="L447" s="1"/>
      <c r="M447" s="0"/>
      <c r="O447" s="0" t="str">
        <f aca="false">LOOKUP(B447,ISO3,Zone)</f>
        <v>UE Balkans</v>
      </c>
      <c r="P447" s="0" t="str">
        <f aca="false">LOOKUP(B447,ISO3,Country)</f>
        <v>North Macedonia</v>
      </c>
    </row>
    <row r="448" customFormat="false" ht="12.8" hidden="false" customHeight="false" outlineLevel="0" collapsed="false">
      <c r="A448" s="0" t="n">
        <v>2021</v>
      </c>
      <c r="B448" s="0" t="s">
        <v>125</v>
      </c>
      <c r="C448" s="1" t="n">
        <v>68.29</v>
      </c>
      <c r="D448" s="0" t="n">
        <v>91</v>
      </c>
      <c r="E448" s="0"/>
      <c r="F448" s="1"/>
      <c r="G448" s="0"/>
      <c r="H448" s="1"/>
      <c r="I448" s="0"/>
      <c r="J448" s="1"/>
      <c r="K448" s="0"/>
      <c r="L448" s="1"/>
      <c r="M448" s="0"/>
      <c r="O448" s="0" t="str">
        <f aca="false">LOOKUP(B448,ISO3,Zone)</f>
        <v>Amériques</v>
      </c>
      <c r="P448" s="0" t="str">
        <f aca="false">LOOKUP(B448,ISO3,Country)</f>
        <v>Peru</v>
      </c>
    </row>
    <row r="449" customFormat="false" ht="12.8" hidden="false" customHeight="false" outlineLevel="0" collapsed="false">
      <c r="A449" s="0" t="n">
        <v>2021</v>
      </c>
      <c r="B449" s="0" t="s">
        <v>87</v>
      </c>
      <c r="C449" s="1" t="n">
        <v>68.24</v>
      </c>
      <c r="D449" s="0" t="n">
        <v>92</v>
      </c>
      <c r="E449" s="0"/>
      <c r="F449" s="1"/>
      <c r="G449" s="0"/>
      <c r="H449" s="1"/>
      <c r="I449" s="0"/>
      <c r="J449" s="1"/>
      <c r="K449" s="0"/>
      <c r="L449" s="1"/>
      <c r="M449" s="0"/>
      <c r="O449" s="0" t="str">
        <f aca="false">LOOKUP(B449,ISO3,Zone)</f>
        <v>UE Balkans</v>
      </c>
      <c r="P449" s="0" t="str">
        <f aca="false">LOOKUP(B449,ISO3,Country)</f>
        <v>Hungary</v>
      </c>
    </row>
    <row r="450" customFormat="false" ht="12.8" hidden="false" customHeight="false" outlineLevel="0" collapsed="false">
      <c r="A450" s="0" t="n">
        <v>2021</v>
      </c>
      <c r="B450" s="0" t="s">
        <v>106</v>
      </c>
      <c r="C450" s="1" t="n">
        <v>67.97</v>
      </c>
      <c r="D450" s="0" t="n">
        <v>93</v>
      </c>
      <c r="E450" s="0"/>
      <c r="F450" s="1"/>
      <c r="G450" s="0"/>
      <c r="H450" s="1"/>
      <c r="I450" s="0"/>
      <c r="J450" s="1"/>
      <c r="K450" s="0"/>
      <c r="L450" s="1"/>
      <c r="M450" s="0"/>
      <c r="O450" s="0" t="str">
        <f aca="false">LOOKUP(B450,ISO3,Zone)</f>
        <v>UE Balkans</v>
      </c>
      <c r="P450" s="0" t="str">
        <f aca="false">LOOKUP(B450,ISO3,Country)</f>
        <v>Serbia</v>
      </c>
    </row>
    <row r="451" customFormat="false" ht="12.8" hidden="false" customHeight="false" outlineLevel="0" collapsed="false">
      <c r="A451" s="0" t="n">
        <v>2021</v>
      </c>
      <c r="B451" s="0" t="s">
        <v>101</v>
      </c>
      <c r="C451" s="1" t="n">
        <v>67.75</v>
      </c>
      <c r="D451" s="0" t="n">
        <v>94</v>
      </c>
      <c r="E451" s="0"/>
      <c r="F451" s="1"/>
      <c r="G451" s="0"/>
      <c r="H451" s="1"/>
      <c r="I451" s="0"/>
      <c r="J451" s="1"/>
      <c r="K451" s="0"/>
      <c r="L451" s="1"/>
      <c r="M451" s="0"/>
      <c r="O451" s="0" t="str">
        <f aca="false">LOOKUP(B451,ISO3,Zone)</f>
        <v>Afrique</v>
      </c>
      <c r="P451" s="0" t="str">
        <f aca="false">LOOKUP(B451,ISO3,Country)</f>
        <v>Mauritania</v>
      </c>
    </row>
    <row r="452" customFormat="false" ht="12.8" hidden="false" customHeight="false" outlineLevel="0" collapsed="false">
      <c r="A452" s="0" t="n">
        <v>2021</v>
      </c>
      <c r="B452" s="0" t="s">
        <v>93</v>
      </c>
      <c r="C452" s="1" t="n">
        <v>67.32</v>
      </c>
      <c r="D452" s="0" t="n">
        <v>95</v>
      </c>
      <c r="E452" s="0"/>
      <c r="F452" s="1"/>
      <c r="G452" s="0"/>
      <c r="H452" s="1"/>
      <c r="I452" s="0"/>
      <c r="J452" s="1"/>
      <c r="K452" s="0"/>
      <c r="L452" s="1"/>
      <c r="M452" s="0"/>
      <c r="O452" s="0" t="str">
        <f aca="false">LOOKUP(B452,ISO3,Zone)</f>
        <v>Afrique</v>
      </c>
      <c r="P452" s="0" t="str">
        <f aca="false">LOOKUP(B452,ISO3,Country)</f>
        <v>Guinea-Bissau</v>
      </c>
    </row>
    <row r="453" customFormat="false" ht="12.8" hidden="false" customHeight="false" outlineLevel="0" collapsed="false">
      <c r="A453" s="0" t="n">
        <v>2021</v>
      </c>
      <c r="B453" s="0" t="s">
        <v>95</v>
      </c>
      <c r="C453" s="1" t="n">
        <v>67.17</v>
      </c>
      <c r="D453" s="0" t="n">
        <v>96</v>
      </c>
      <c r="E453" s="0"/>
      <c r="F453" s="1"/>
      <c r="G453" s="0"/>
      <c r="H453" s="1"/>
      <c r="I453" s="0"/>
      <c r="J453" s="1"/>
      <c r="K453" s="0"/>
      <c r="L453" s="1"/>
      <c r="M453" s="0"/>
      <c r="O453" s="0" t="str">
        <f aca="false">LOOKUP(B453,ISO3,Zone)</f>
        <v>Amériques</v>
      </c>
      <c r="P453" s="0" t="str">
        <f aca="false">LOOKUP(B453,ISO3,Country)</f>
        <v>Ecuador</v>
      </c>
    </row>
    <row r="454" customFormat="false" ht="12.8" hidden="false" customHeight="false" outlineLevel="0" collapsed="false">
      <c r="A454" s="0" t="n">
        <v>2021</v>
      </c>
      <c r="B454" s="0" t="s">
        <v>94</v>
      </c>
      <c r="C454" s="1" t="n">
        <v>67.04</v>
      </c>
      <c r="D454" s="0" t="n">
        <v>97</v>
      </c>
      <c r="E454" s="0"/>
      <c r="F454" s="1"/>
      <c r="G454" s="0"/>
      <c r="H454" s="1"/>
      <c r="I454" s="0"/>
      <c r="J454" s="1"/>
      <c r="K454" s="0"/>
      <c r="L454" s="1"/>
      <c r="M454" s="0"/>
      <c r="O454" s="0" t="str">
        <f aca="false">LOOKUP(B454,ISO3,Zone)</f>
        <v>EEAC</v>
      </c>
      <c r="P454" s="0" t="str">
        <f aca="false">LOOKUP(B454,ISO3,Country)</f>
        <v>Ukraine</v>
      </c>
    </row>
    <row r="455" customFormat="false" ht="12.8" hidden="false" customHeight="false" outlineLevel="0" collapsed="false">
      <c r="A455" s="0" t="n">
        <v>2021</v>
      </c>
      <c r="B455" s="0" t="s">
        <v>81</v>
      </c>
      <c r="C455" s="1" t="n">
        <v>66.64</v>
      </c>
      <c r="D455" s="0" t="n">
        <v>98</v>
      </c>
      <c r="E455" s="0"/>
      <c r="F455" s="1"/>
      <c r="G455" s="0"/>
      <c r="H455" s="1"/>
      <c r="I455" s="0"/>
      <c r="J455" s="1"/>
      <c r="K455" s="0"/>
      <c r="L455" s="1"/>
      <c r="M455" s="0"/>
      <c r="O455" s="0" t="str">
        <f aca="false">LOOKUP(B455,ISO3,Zone)</f>
        <v>Afrique</v>
      </c>
      <c r="P455" s="0" t="str">
        <f aca="false">LOOKUP(B455,ISO3,Country)</f>
        <v>Liberia</v>
      </c>
    </row>
    <row r="456" customFormat="false" ht="12.8" hidden="false" customHeight="false" outlineLevel="0" collapsed="false">
      <c r="A456" s="0" t="n">
        <v>2021</v>
      </c>
      <c r="B456" s="0" t="s">
        <v>128</v>
      </c>
      <c r="C456" s="1" t="n">
        <v>66.5</v>
      </c>
      <c r="D456" s="0" t="n">
        <v>99</v>
      </c>
      <c r="E456" s="0"/>
      <c r="F456" s="1"/>
      <c r="G456" s="0"/>
      <c r="H456" s="1"/>
      <c r="I456" s="0"/>
      <c r="J456" s="1"/>
      <c r="K456" s="0"/>
      <c r="L456" s="1"/>
      <c r="M456" s="0"/>
      <c r="O456" s="0" t="str">
        <f aca="false">LOOKUP(B456,ISO3,Zone)</f>
        <v>Afrique</v>
      </c>
      <c r="P456" s="0" t="str">
        <f aca="false">LOOKUP(B456,ISO3,Country)</f>
        <v>Mali</v>
      </c>
    </row>
    <row r="457" customFormat="false" ht="12.8" hidden="false" customHeight="false" outlineLevel="0" collapsed="false">
      <c r="A457" s="0" t="n">
        <v>2021</v>
      </c>
      <c r="B457" s="0" t="s">
        <v>118</v>
      </c>
      <c r="C457" s="1" t="n">
        <v>66.48</v>
      </c>
      <c r="D457" s="0" t="n">
        <v>100</v>
      </c>
      <c r="E457" s="0"/>
      <c r="F457" s="1"/>
      <c r="G457" s="0"/>
      <c r="H457" s="1"/>
      <c r="I457" s="0"/>
      <c r="J457" s="1"/>
      <c r="K457" s="0"/>
      <c r="L457" s="1"/>
      <c r="M457" s="0"/>
      <c r="O457" s="0" t="str">
        <f aca="false">LOOKUP(B457,ISO3,Zone)</f>
        <v>Amériques</v>
      </c>
      <c r="P457" s="0" t="str">
        <f aca="false">LOOKUP(B457,ISO3,Country)</f>
        <v>Paraguay</v>
      </c>
    </row>
    <row r="458" customFormat="false" ht="12.8" hidden="false" customHeight="false" outlineLevel="0" collapsed="false">
      <c r="A458" s="0" t="n">
        <v>2021</v>
      </c>
      <c r="B458" s="0" t="s">
        <v>145</v>
      </c>
      <c r="C458" s="1" t="n">
        <v>66.37</v>
      </c>
      <c r="D458" s="0" t="n">
        <v>101</v>
      </c>
      <c r="E458" s="0"/>
      <c r="F458" s="1"/>
      <c r="G458" s="0"/>
      <c r="H458" s="1"/>
      <c r="I458" s="0"/>
      <c r="J458" s="1"/>
      <c r="K458" s="0"/>
      <c r="L458" s="1"/>
      <c r="M458" s="0"/>
      <c r="O458" s="0" t="str">
        <f aca="false">LOOKUP(B458,ISO3,Zone)</f>
        <v>Afrique</v>
      </c>
      <c r="P458" s="0" t="str">
        <f aca="false">LOOKUP(B458,ISO3,Country)</f>
        <v>Ethiopia</v>
      </c>
    </row>
    <row r="459" customFormat="false" ht="12.8" hidden="false" customHeight="false" outlineLevel="0" collapsed="false">
      <c r="A459" s="0" t="n">
        <v>2021</v>
      </c>
      <c r="B459" s="0" t="s">
        <v>131</v>
      </c>
      <c r="C459" s="1" t="n">
        <v>66.35</v>
      </c>
      <c r="D459" s="0" t="n">
        <v>102</v>
      </c>
      <c r="E459" s="0"/>
      <c r="F459" s="1"/>
      <c r="G459" s="0"/>
      <c r="H459" s="1"/>
      <c r="I459" s="0"/>
      <c r="J459" s="1"/>
      <c r="K459" s="0"/>
      <c r="L459" s="1"/>
      <c r="M459" s="0"/>
      <c r="O459" s="0" t="str">
        <f aca="false">LOOKUP(B459,ISO3,Zone)</f>
        <v>Afrique</v>
      </c>
      <c r="P459" s="0" t="str">
        <f aca="false">LOOKUP(B459,ISO3,Country)</f>
        <v>Kenya</v>
      </c>
    </row>
    <row r="460" customFormat="false" ht="12.8" hidden="false" customHeight="false" outlineLevel="0" collapsed="false">
      <c r="A460" s="0" t="n">
        <v>2021</v>
      </c>
      <c r="B460" s="0" t="s">
        <v>140</v>
      </c>
      <c r="C460" s="1" t="n">
        <v>65.94</v>
      </c>
      <c r="D460" s="0" t="n">
        <v>103</v>
      </c>
      <c r="E460" s="0"/>
      <c r="F460" s="1"/>
      <c r="G460" s="0"/>
      <c r="H460" s="1"/>
      <c r="I460" s="0"/>
      <c r="J460" s="1"/>
      <c r="K460" s="0"/>
      <c r="L460" s="1"/>
      <c r="M460" s="0"/>
      <c r="O460" s="0" t="str">
        <f aca="false">LOOKUP(B460,ISO3,Zone)</f>
        <v>Afrique</v>
      </c>
      <c r="P460" s="0" t="str">
        <f aca="false">LOOKUP(B460,ISO3,Country)</f>
        <v>Angola</v>
      </c>
    </row>
    <row r="461" customFormat="false" ht="12.8" hidden="false" customHeight="false" outlineLevel="0" collapsed="false">
      <c r="A461" s="0" t="n">
        <v>2021</v>
      </c>
      <c r="B461" s="0" t="s">
        <v>54</v>
      </c>
      <c r="C461" s="1" t="n">
        <v>65.67</v>
      </c>
      <c r="D461" s="0" t="n">
        <v>104</v>
      </c>
      <c r="E461" s="0"/>
      <c r="F461" s="1"/>
      <c r="G461" s="0"/>
      <c r="H461" s="1"/>
      <c r="I461" s="0"/>
      <c r="J461" s="1"/>
      <c r="K461" s="0"/>
      <c r="L461" s="1"/>
      <c r="M461" s="0"/>
      <c r="O461" s="0" t="str">
        <f aca="false">LOOKUP(B461,ISO3,Zone)</f>
        <v>UE Balkans</v>
      </c>
      <c r="P461" s="0" t="str">
        <f aca="false">LOOKUP(B461,ISO3,Country)</f>
        <v>Montenegro</v>
      </c>
    </row>
    <row r="462" customFormat="false" ht="12.8" hidden="false" customHeight="false" outlineLevel="0" collapsed="false">
      <c r="A462" s="0" t="n">
        <v>2021</v>
      </c>
      <c r="B462" s="0" t="s">
        <v>169</v>
      </c>
      <c r="C462" s="1" t="n">
        <v>65.64</v>
      </c>
      <c r="D462" s="0" t="n">
        <v>105</v>
      </c>
      <c r="E462" s="0"/>
      <c r="F462" s="1"/>
      <c r="G462" s="0"/>
      <c r="H462" s="1"/>
      <c r="I462" s="0"/>
      <c r="J462" s="1"/>
      <c r="K462" s="0"/>
      <c r="L462" s="1"/>
      <c r="M462" s="0"/>
      <c r="O462" s="0" t="str">
        <f aca="false">LOOKUP(B462,ISO3,Zone)</f>
        <v>MENA</v>
      </c>
      <c r="P462" s="0" t="str">
        <f aca="false">LOOKUP(B462,ISO3,Country)</f>
        <v>Kuwait</v>
      </c>
    </row>
    <row r="463" customFormat="false" ht="12.8" hidden="false" customHeight="false" outlineLevel="0" collapsed="false">
      <c r="A463" s="0" t="n">
        <v>2021</v>
      </c>
      <c r="B463" s="0" t="s">
        <v>110</v>
      </c>
      <c r="C463" s="1" t="n">
        <v>65.38</v>
      </c>
      <c r="D463" s="0" t="n">
        <v>106</v>
      </c>
      <c r="E463" s="0"/>
      <c r="F463" s="1"/>
      <c r="G463" s="0"/>
      <c r="H463" s="1"/>
      <c r="I463" s="0"/>
      <c r="J463" s="1"/>
      <c r="K463" s="0"/>
      <c r="L463" s="1"/>
      <c r="M463" s="0"/>
      <c r="O463" s="0" t="str">
        <f aca="false">LOOKUP(B463,ISO3,Zone)</f>
        <v>Asie-Pacifique</v>
      </c>
      <c r="P463" s="0" t="str">
        <f aca="false">LOOKUP(B463,ISO3,Country)</f>
        <v>Nepal</v>
      </c>
    </row>
    <row r="464" customFormat="false" ht="12.8" hidden="false" customHeight="false" outlineLevel="0" collapsed="false">
      <c r="A464" s="0" t="n">
        <v>2021</v>
      </c>
      <c r="B464" s="0" t="s">
        <v>134</v>
      </c>
      <c r="C464" s="1" t="n">
        <v>65.07</v>
      </c>
      <c r="D464" s="0" t="n">
        <v>107</v>
      </c>
      <c r="E464" s="0"/>
      <c r="F464" s="1"/>
      <c r="G464" s="0"/>
      <c r="H464" s="1"/>
      <c r="I464" s="0"/>
      <c r="J464" s="1"/>
      <c r="K464" s="0"/>
      <c r="L464" s="1"/>
      <c r="M464" s="0"/>
      <c r="O464" s="0" t="str">
        <f aca="false">LOOKUP(B464,ISO3,Zone)</f>
        <v>MENA</v>
      </c>
      <c r="P464" s="0" t="str">
        <f aca="false">LOOKUP(B464,ISO3,Country)</f>
        <v>Lebanon</v>
      </c>
    </row>
    <row r="465" customFormat="false" ht="12.8" hidden="false" customHeight="false" outlineLevel="0" collapsed="false">
      <c r="A465" s="0" t="n">
        <v>2021</v>
      </c>
      <c r="B465" s="0" t="s">
        <v>117</v>
      </c>
      <c r="C465" s="1" t="n">
        <v>64.61</v>
      </c>
      <c r="D465" s="0" t="n">
        <v>108</v>
      </c>
      <c r="E465" s="0"/>
      <c r="F465" s="1"/>
      <c r="G465" s="0"/>
      <c r="H465" s="1"/>
      <c r="I465" s="0"/>
      <c r="J465" s="1"/>
      <c r="K465" s="0"/>
      <c r="L465" s="1"/>
      <c r="M465" s="0"/>
      <c r="O465" s="0" t="str">
        <f aca="false">LOOKUP(B465,ISO3,Zone)</f>
        <v>Afrique</v>
      </c>
      <c r="P465" s="0" t="str">
        <f aca="false">LOOKUP(B465,ISO3,Country)</f>
        <v>Mozambique</v>
      </c>
    </row>
    <row r="466" customFormat="false" ht="12.8" hidden="false" customHeight="false" outlineLevel="0" collapsed="false">
      <c r="A466" s="0" t="n">
        <v>2021</v>
      </c>
      <c r="B466" s="0" t="s">
        <v>100</v>
      </c>
      <c r="C466" s="1" t="n">
        <v>64.58</v>
      </c>
      <c r="D466" s="0" t="n">
        <v>109</v>
      </c>
      <c r="E466" s="0"/>
      <c r="F466" s="1"/>
      <c r="G466" s="0"/>
      <c r="H466" s="1"/>
      <c r="I466" s="0"/>
      <c r="J466" s="1"/>
      <c r="K466" s="0"/>
      <c r="L466" s="1"/>
      <c r="M466" s="0"/>
      <c r="O466" s="0" t="str">
        <f aca="false">LOOKUP(B466,ISO3,Zone)</f>
        <v>Afrique</v>
      </c>
      <c r="P466" s="0" t="str">
        <f aca="false">LOOKUP(B466,ISO3,Country)</f>
        <v>Guinea</v>
      </c>
    </row>
    <row r="467" customFormat="false" ht="12.8" hidden="false" customHeight="false" outlineLevel="0" collapsed="false">
      <c r="A467" s="0" t="n">
        <v>2021</v>
      </c>
      <c r="B467" s="0" t="s">
        <v>132</v>
      </c>
      <c r="C467" s="1" t="n">
        <v>64.53</v>
      </c>
      <c r="D467" s="0" t="n">
        <v>110</v>
      </c>
      <c r="E467" s="0"/>
      <c r="F467" s="1"/>
      <c r="G467" s="0"/>
      <c r="H467" s="1"/>
      <c r="I467" s="0"/>
      <c r="J467" s="1"/>
      <c r="K467" s="0"/>
      <c r="L467" s="1"/>
      <c r="M467" s="0"/>
      <c r="O467" s="0" t="str">
        <f aca="false">LOOKUP(B467,ISO3,Zone)</f>
        <v>Amériques</v>
      </c>
      <c r="P467" s="0" t="str">
        <f aca="false">LOOKUP(B467,ISO3,Country)</f>
        <v>Bolivia</v>
      </c>
    </row>
    <row r="468" customFormat="false" ht="12.8" hidden="false" customHeight="false" outlineLevel="0" collapsed="false">
      <c r="A468" s="0" t="n">
        <v>2021</v>
      </c>
      <c r="B468" s="0" t="s">
        <v>107</v>
      </c>
      <c r="C468" s="1" t="n">
        <v>63.75</v>
      </c>
      <c r="D468" s="0" t="n">
        <v>111</v>
      </c>
      <c r="E468" s="0"/>
      <c r="F468" s="1"/>
      <c r="G468" s="0"/>
      <c r="H468" s="1"/>
      <c r="I468" s="0"/>
      <c r="J468" s="1"/>
      <c r="K468" s="0"/>
      <c r="L468" s="1"/>
      <c r="M468" s="0"/>
      <c r="O468" s="0" t="str">
        <f aca="false">LOOKUP(B468,ISO3,Zone)</f>
        <v>Amériques</v>
      </c>
      <c r="P468" s="0" t="str">
        <f aca="false">LOOKUP(B468,ISO3,Country)</f>
        <v>Brazil</v>
      </c>
    </row>
    <row r="469" customFormat="false" ht="12.8" hidden="false" customHeight="false" outlineLevel="0" collapsed="false">
      <c r="A469" s="0" t="n">
        <v>2021</v>
      </c>
      <c r="B469" s="0" t="s">
        <v>86</v>
      </c>
      <c r="C469" s="1" t="n">
        <v>62.71</v>
      </c>
      <c r="D469" s="0" t="n">
        <v>112</v>
      </c>
      <c r="E469" s="0"/>
      <c r="F469" s="1"/>
      <c r="G469" s="0"/>
      <c r="H469" s="1"/>
      <c r="I469" s="0"/>
      <c r="J469" s="1"/>
      <c r="K469" s="0"/>
      <c r="L469" s="1"/>
      <c r="M469" s="0"/>
      <c r="O469" s="0" t="str">
        <f aca="false">LOOKUP(B469,ISO3,Zone)</f>
        <v>UE Balkans</v>
      </c>
      <c r="P469" s="0" t="str">
        <f aca="false">LOOKUP(B469,ISO3,Country)</f>
        <v>Bulgaria</v>
      </c>
    </row>
    <row r="470" customFormat="false" ht="12.8" hidden="false" customHeight="false" outlineLevel="0" collapsed="false">
      <c r="A470" s="0" t="n">
        <v>2021</v>
      </c>
      <c r="B470" s="0" t="s">
        <v>123</v>
      </c>
      <c r="C470" s="1" t="n">
        <v>62.6</v>
      </c>
      <c r="D470" s="0" t="n">
        <v>113</v>
      </c>
      <c r="E470" s="0"/>
      <c r="F470" s="1"/>
      <c r="G470" s="0"/>
      <c r="H470" s="1"/>
      <c r="I470" s="0"/>
      <c r="J470" s="1"/>
      <c r="K470" s="0"/>
      <c r="L470" s="1"/>
      <c r="M470" s="0"/>
      <c r="O470" s="0" t="str">
        <f aca="false">LOOKUP(B470,ISO3,Zone)</f>
        <v>Asie-Pacifique</v>
      </c>
      <c r="P470" s="0" t="str">
        <f aca="false">LOOKUP(B470,ISO3,Country)</f>
        <v>Indonesia</v>
      </c>
    </row>
    <row r="471" customFormat="false" ht="12.8" hidden="false" customHeight="false" outlineLevel="0" collapsed="false">
      <c r="A471" s="0" t="n">
        <v>2021</v>
      </c>
      <c r="B471" s="0" t="s">
        <v>127</v>
      </c>
      <c r="C471" s="1" t="n">
        <v>61.82</v>
      </c>
      <c r="D471" s="0" t="n">
        <v>114</v>
      </c>
      <c r="E471" s="0"/>
      <c r="F471" s="1"/>
      <c r="G471" s="0"/>
      <c r="H471" s="1"/>
      <c r="I471" s="0"/>
      <c r="J471" s="1"/>
      <c r="K471" s="0"/>
      <c r="L471" s="1"/>
      <c r="M471" s="0"/>
      <c r="O471" s="0" t="str">
        <f aca="false">LOOKUP(B471,ISO3,Zone)</f>
        <v>Afrique</v>
      </c>
      <c r="P471" s="0" t="str">
        <f aca="false">LOOKUP(B471,ISO3,Country)</f>
        <v>Benin</v>
      </c>
    </row>
    <row r="472" customFormat="false" ht="12.8" hidden="false" customHeight="false" outlineLevel="0" collapsed="false">
      <c r="A472" s="0" t="n">
        <v>2021</v>
      </c>
      <c r="B472" s="0" t="s">
        <v>102</v>
      </c>
      <c r="C472" s="1" t="n">
        <v>61.79</v>
      </c>
      <c r="D472" s="0" t="n">
        <v>115</v>
      </c>
      <c r="E472" s="0"/>
      <c r="F472" s="1"/>
      <c r="G472" s="0"/>
      <c r="H472" s="1"/>
      <c r="I472" s="0"/>
      <c r="J472" s="1"/>
      <c r="K472" s="0"/>
      <c r="L472" s="1"/>
      <c r="M472" s="0"/>
      <c r="O472" s="0" t="str">
        <f aca="false">LOOKUP(B472,ISO3,Zone)</f>
        <v>Afrique</v>
      </c>
      <c r="P472" s="0" t="str">
        <f aca="false">LOOKUP(B472,ISO3,Country)</f>
        <v>Zambia</v>
      </c>
    </row>
    <row r="473" customFormat="false" ht="12.8" hidden="false" customHeight="false" outlineLevel="0" collapsed="false">
      <c r="A473" s="0" t="n">
        <v>2021</v>
      </c>
      <c r="B473" s="0" t="s">
        <v>142</v>
      </c>
      <c r="C473" s="1" t="n">
        <v>61.55</v>
      </c>
      <c r="D473" s="0" t="n">
        <v>116</v>
      </c>
      <c r="E473" s="0"/>
      <c r="F473" s="1"/>
      <c r="G473" s="0"/>
      <c r="H473" s="1"/>
      <c r="I473" s="0"/>
      <c r="J473" s="1"/>
      <c r="K473" s="0"/>
      <c r="L473" s="1"/>
      <c r="M473" s="0"/>
      <c r="O473" s="0" t="str">
        <f aca="false">LOOKUP(B473,ISO3,Zone)</f>
        <v>Amériques</v>
      </c>
      <c r="P473" s="0" t="str">
        <f aca="false">LOOKUP(B473,ISO3,Country)</f>
        <v>Guatemala</v>
      </c>
    </row>
    <row r="474" customFormat="false" ht="12.8" hidden="false" customHeight="false" outlineLevel="0" collapsed="false">
      <c r="A474" s="0" t="n">
        <v>2021</v>
      </c>
      <c r="B474" s="0" t="s">
        <v>109</v>
      </c>
      <c r="C474" s="1" t="n">
        <v>61.4</v>
      </c>
      <c r="D474" s="0" t="n">
        <v>117</v>
      </c>
      <c r="E474" s="0"/>
      <c r="F474" s="1"/>
      <c r="G474" s="0"/>
      <c r="H474" s="1"/>
      <c r="I474" s="0"/>
      <c r="J474" s="1"/>
      <c r="K474" s="0"/>
      <c r="L474" s="1"/>
      <c r="M474" s="0"/>
      <c r="O474" s="0" t="str">
        <f aca="false">LOOKUP(B474,ISO3,Zone)</f>
        <v>Afrique</v>
      </c>
      <c r="P474" s="0" t="str">
        <f aca="false">LOOKUP(B474,ISO3,Country)</f>
        <v>Gabon</v>
      </c>
    </row>
    <row r="475" customFormat="false" ht="12.8" hidden="false" customHeight="false" outlineLevel="0" collapsed="false">
      <c r="A475" s="0" t="n">
        <v>2021</v>
      </c>
      <c r="B475" s="0" t="s">
        <v>96</v>
      </c>
      <c r="C475" s="1" t="n">
        <v>61.17</v>
      </c>
      <c r="D475" s="0" t="n">
        <v>118</v>
      </c>
      <c r="E475" s="0"/>
      <c r="F475" s="1"/>
      <c r="G475" s="0"/>
      <c r="H475" s="1"/>
      <c r="I475" s="0"/>
      <c r="J475" s="1"/>
      <c r="K475" s="0"/>
      <c r="L475" s="1"/>
      <c r="M475" s="0"/>
      <c r="O475" s="0" t="str">
        <f aca="false">LOOKUP(B475,ISO3,Zone)</f>
        <v>Afrique</v>
      </c>
      <c r="P475" s="0" t="str">
        <f aca="false">LOOKUP(B475,ISO3,Country)</f>
        <v>Congo-Brazzaville</v>
      </c>
    </row>
    <row r="476" customFormat="false" ht="12.8" hidden="false" customHeight="false" outlineLevel="0" collapsed="false">
      <c r="A476" s="0" t="n">
        <v>2021</v>
      </c>
      <c r="B476" s="0" t="s">
        <v>88</v>
      </c>
      <c r="C476" s="1" t="n">
        <v>60.53</v>
      </c>
      <c r="D476" s="0" t="n">
        <v>119</v>
      </c>
      <c r="E476" s="0"/>
      <c r="F476" s="1"/>
      <c r="G476" s="0"/>
      <c r="H476" s="1"/>
      <c r="I476" s="0"/>
      <c r="J476" s="1"/>
      <c r="K476" s="0"/>
      <c r="L476" s="1"/>
      <c r="M476" s="0"/>
      <c r="O476" s="0" t="str">
        <f aca="false">LOOKUP(B476,ISO3,Zone)</f>
        <v>Asie-Pacifique</v>
      </c>
      <c r="P476" s="0" t="str">
        <f aca="false">LOOKUP(B476,ISO3,Country)</f>
        <v>Malaysia</v>
      </c>
    </row>
    <row r="477" customFormat="false" ht="12.8" hidden="false" customHeight="false" outlineLevel="0" collapsed="false">
      <c r="A477" s="0" t="n">
        <v>2021</v>
      </c>
      <c r="B477" s="0" t="s">
        <v>138</v>
      </c>
      <c r="C477" s="1" t="n">
        <v>60.31</v>
      </c>
      <c r="D477" s="0" t="n">
        <v>120</v>
      </c>
      <c r="E477" s="0"/>
      <c r="F477" s="1"/>
      <c r="G477" s="0"/>
      <c r="H477" s="1"/>
      <c r="I477" s="0"/>
      <c r="J477" s="1"/>
      <c r="K477" s="0"/>
      <c r="L477" s="1"/>
      <c r="M477" s="0"/>
      <c r="O477" s="0" t="str">
        <f aca="false">LOOKUP(B477,ISO3,Zone)</f>
        <v>Afrique</v>
      </c>
      <c r="P477" s="0" t="str">
        <f aca="false">LOOKUP(B477,ISO3,Country)</f>
        <v>Nigeria</v>
      </c>
    </row>
    <row r="478" customFormat="false" ht="12.8" hidden="false" customHeight="false" outlineLevel="0" collapsed="false">
      <c r="A478" s="0" t="n">
        <v>2021</v>
      </c>
      <c r="B478" s="0" t="s">
        <v>173</v>
      </c>
      <c r="C478" s="1" t="n">
        <v>60.02</v>
      </c>
      <c r="D478" s="0" t="n">
        <v>121</v>
      </c>
      <c r="E478" s="0"/>
      <c r="F478" s="1"/>
      <c r="G478" s="0"/>
      <c r="H478" s="1"/>
      <c r="I478" s="0"/>
      <c r="J478" s="1"/>
      <c r="K478" s="0"/>
      <c r="L478" s="1"/>
      <c r="M478" s="0"/>
      <c r="O478" s="0" t="str">
        <f aca="false">LOOKUP(B478,ISO3,Zone)</f>
        <v>Amériques</v>
      </c>
      <c r="P478" s="0" t="str">
        <f aca="false">LOOKUP(B478,ISO3,Country)</f>
        <v>Nicaragua</v>
      </c>
    </row>
    <row r="479" customFormat="false" ht="12.8" hidden="false" customHeight="false" outlineLevel="0" collapsed="false">
      <c r="A479" s="0" t="n">
        <v>2021</v>
      </c>
      <c r="B479" s="0" t="s">
        <v>167</v>
      </c>
      <c r="C479" s="1" t="n">
        <v>59.81</v>
      </c>
      <c r="D479" s="0" t="n">
        <v>122</v>
      </c>
      <c r="E479" s="0"/>
      <c r="F479" s="1"/>
      <c r="G479" s="0"/>
      <c r="H479" s="1"/>
      <c r="I479" s="0"/>
      <c r="J479" s="1"/>
      <c r="K479" s="0"/>
      <c r="L479" s="1"/>
      <c r="M479" s="0"/>
      <c r="O479" s="0" t="str">
        <f aca="false">LOOKUP(B479,ISO3,Zone)</f>
        <v>Asie-Pacifique</v>
      </c>
      <c r="P479" s="0" t="str">
        <f aca="false">LOOKUP(B479,ISO3,Country)</f>
        <v>Afghanistan</v>
      </c>
    </row>
    <row r="480" customFormat="false" ht="12.8" hidden="false" customHeight="false" outlineLevel="0" collapsed="false">
      <c r="A480" s="0" t="n">
        <v>2021</v>
      </c>
      <c r="B480" s="0" t="s">
        <v>124</v>
      </c>
      <c r="C480" s="1" t="n">
        <v>59.8</v>
      </c>
      <c r="D480" s="0" t="n">
        <v>123</v>
      </c>
      <c r="E480" s="0"/>
      <c r="F480" s="1"/>
      <c r="G480" s="0"/>
      <c r="H480" s="1"/>
      <c r="I480" s="0"/>
      <c r="J480" s="1"/>
      <c r="K480" s="0"/>
      <c r="L480" s="1"/>
      <c r="M480" s="0"/>
      <c r="O480" s="0" t="str">
        <f aca="false">LOOKUP(B480,ISO3,Zone)</f>
        <v>Afrique</v>
      </c>
      <c r="P480" s="0" t="str">
        <f aca="false">LOOKUP(B480,ISO3,Country)</f>
        <v>Chad</v>
      </c>
    </row>
    <row r="481" customFormat="false" ht="12.8" hidden="false" customHeight="false" outlineLevel="0" collapsed="false">
      <c r="A481" s="0" t="n">
        <v>2021</v>
      </c>
      <c r="B481" s="0" t="s">
        <v>158</v>
      </c>
      <c r="C481" s="1" t="n">
        <v>59.31</v>
      </c>
      <c r="D481" s="0" t="n">
        <v>124</v>
      </c>
      <c r="E481" s="0"/>
      <c r="F481" s="1"/>
      <c r="G481" s="0"/>
      <c r="H481" s="1"/>
      <c r="I481" s="0"/>
      <c r="J481" s="1"/>
      <c r="K481" s="0"/>
      <c r="L481" s="1"/>
      <c r="M481" s="0"/>
      <c r="O481" s="0" t="str">
        <f aca="false">LOOKUP(B481,ISO3,Zone)</f>
        <v>Afrique</v>
      </c>
      <c r="P481" s="0" t="str">
        <f aca="false">LOOKUP(B481,ISO3,Country)</f>
        <v>Tanzania</v>
      </c>
    </row>
    <row r="482" customFormat="false" ht="12.8" hidden="false" customHeight="false" outlineLevel="0" collapsed="false">
      <c r="A482" s="0" t="n">
        <v>2021</v>
      </c>
      <c r="B482" s="0" t="s">
        <v>148</v>
      </c>
      <c r="C482" s="1" t="n">
        <v>58.81</v>
      </c>
      <c r="D482" s="0" t="n">
        <v>125</v>
      </c>
      <c r="E482" s="0"/>
      <c r="F482" s="1"/>
      <c r="G482" s="0"/>
      <c r="H482" s="1"/>
      <c r="I482" s="0"/>
      <c r="J482" s="1"/>
      <c r="K482" s="0"/>
      <c r="L482" s="1"/>
      <c r="M482" s="0"/>
      <c r="O482" s="0" t="str">
        <f aca="false">LOOKUP(B482,ISO3,Zone)</f>
        <v>Afrique</v>
      </c>
      <c r="P482" s="0" t="str">
        <f aca="false">LOOKUP(B482,ISO3,Country)</f>
        <v>Uganda</v>
      </c>
    </row>
    <row r="483" customFormat="false" ht="12.8" hidden="false" customHeight="false" outlineLevel="0" collapsed="false">
      <c r="A483" s="0" t="n">
        <v>2021</v>
      </c>
      <c r="B483" s="0" t="s">
        <v>113</v>
      </c>
      <c r="C483" s="1" t="n">
        <v>58.08</v>
      </c>
      <c r="D483" s="0" t="n">
        <v>126</v>
      </c>
      <c r="E483" s="0"/>
      <c r="F483" s="1"/>
      <c r="G483" s="0"/>
      <c r="H483" s="1"/>
      <c r="I483" s="0"/>
      <c r="J483" s="1"/>
      <c r="K483" s="0"/>
      <c r="L483" s="1"/>
      <c r="M483" s="0"/>
      <c r="O483" s="0" t="str">
        <f aca="false">LOOKUP(B483,ISO3,Zone)</f>
        <v>Afrique</v>
      </c>
      <c r="P483" s="0" t="str">
        <f aca="false">LOOKUP(B483,ISO3,Country)</f>
        <v>Central African Republic</v>
      </c>
    </row>
    <row r="484" customFormat="false" ht="12.8" hidden="false" customHeight="false" outlineLevel="0" collapsed="false">
      <c r="A484" s="0" t="n">
        <v>2021</v>
      </c>
      <c r="B484" s="0" t="s">
        <v>150</v>
      </c>
      <c r="C484" s="1" t="n">
        <v>57.8</v>
      </c>
      <c r="D484" s="0" t="n">
        <v>127</v>
      </c>
      <c r="E484" s="0"/>
      <c r="F484" s="1"/>
      <c r="G484" s="0"/>
      <c r="H484" s="1"/>
      <c r="I484" s="0"/>
      <c r="J484" s="1"/>
      <c r="K484" s="0"/>
      <c r="L484" s="1"/>
      <c r="M484" s="0"/>
      <c r="O484" s="0" t="str">
        <f aca="false">LOOKUP(B484,ISO3,Zone)</f>
        <v>Asie-Pacifique</v>
      </c>
      <c r="P484" s="0" t="str">
        <f aca="false">LOOKUP(B484,ISO3,Country)</f>
        <v>Sri Lanka</v>
      </c>
    </row>
    <row r="485" customFormat="false" ht="12.8" hidden="false" customHeight="false" outlineLevel="0" collapsed="false">
      <c r="A485" s="0" t="n">
        <v>2021</v>
      </c>
      <c r="B485" s="0" t="s">
        <v>120</v>
      </c>
      <c r="C485" s="1" t="n">
        <v>57.4</v>
      </c>
      <c r="D485" s="0" t="n">
        <v>128</v>
      </c>
      <c r="E485" s="0"/>
      <c r="F485" s="1"/>
      <c r="G485" s="0"/>
      <c r="H485" s="1"/>
      <c r="I485" s="0"/>
      <c r="J485" s="1"/>
      <c r="K485" s="0"/>
      <c r="L485" s="1"/>
      <c r="M485" s="0"/>
      <c r="O485" s="0" t="str">
        <f aca="false">LOOKUP(B485,ISO3,Zone)</f>
        <v>MENA</v>
      </c>
      <c r="P485" s="0" t="str">
        <f aca="false">LOOKUP(B485,ISO3,Country)</f>
        <v>Qatar</v>
      </c>
    </row>
    <row r="486" customFormat="false" ht="12.8" hidden="false" customHeight="false" outlineLevel="0" collapsed="false">
      <c r="A486" s="0" t="n">
        <v>2021</v>
      </c>
      <c r="B486" s="0" t="s">
        <v>161</v>
      </c>
      <c r="C486" s="1" t="n">
        <v>57.11</v>
      </c>
      <c r="D486" s="0" t="n">
        <v>129</v>
      </c>
      <c r="E486" s="0"/>
      <c r="F486" s="1"/>
      <c r="G486" s="0"/>
      <c r="H486" s="1"/>
      <c r="I486" s="0"/>
      <c r="J486" s="1"/>
      <c r="K486" s="0"/>
      <c r="L486" s="1"/>
      <c r="M486" s="0"/>
      <c r="O486" s="0" t="str">
        <f aca="false">LOOKUP(B486,ISO3,Zone)</f>
        <v>MENA</v>
      </c>
      <c r="P486" s="0" t="str">
        <f aca="false">LOOKUP(B486,ISO3,Country)</f>
        <v>Jordan</v>
      </c>
    </row>
    <row r="487" customFormat="false" ht="12.8" hidden="false" customHeight="false" outlineLevel="0" collapsed="false">
      <c r="A487" s="0" t="n">
        <v>2021</v>
      </c>
      <c r="B487" s="0" t="s">
        <v>141</v>
      </c>
      <c r="C487" s="1" t="n">
        <v>56.88</v>
      </c>
      <c r="D487" s="0" t="n">
        <v>130</v>
      </c>
      <c r="E487" s="0"/>
      <c r="F487" s="1"/>
      <c r="G487" s="0"/>
      <c r="H487" s="1"/>
      <c r="I487" s="0"/>
      <c r="J487" s="1"/>
      <c r="K487" s="0"/>
      <c r="L487" s="1"/>
      <c r="M487" s="0"/>
      <c r="O487" s="0" t="str">
        <f aca="false">LOOKUP(B487,ISO3,Zone)</f>
        <v>Afrique</v>
      </c>
      <c r="P487" s="0" t="str">
        <f aca="false">LOOKUP(B487,ISO3,Country)</f>
        <v>Zimbabwe</v>
      </c>
    </row>
    <row r="488" customFormat="false" ht="12.8" hidden="false" customHeight="false" outlineLevel="0" collapsed="false">
      <c r="A488" s="0" t="n">
        <v>2021</v>
      </c>
      <c r="B488" s="0" t="s">
        <v>160</v>
      </c>
      <c r="C488" s="1" t="n">
        <v>56.87</v>
      </c>
      <c r="D488" s="0" t="n">
        <v>131</v>
      </c>
      <c r="E488" s="0"/>
      <c r="F488" s="1"/>
      <c r="G488" s="0"/>
      <c r="H488" s="1"/>
      <c r="I488" s="0"/>
      <c r="J488" s="1"/>
      <c r="K488" s="0"/>
      <c r="L488" s="1"/>
      <c r="M488" s="0"/>
      <c r="O488" s="0" t="str">
        <f aca="false">LOOKUP(B488,ISO3,Zone)</f>
        <v>MENA</v>
      </c>
      <c r="P488" s="0" t="str">
        <f aca="false">LOOKUP(B488,ISO3,Country)</f>
        <v>United Arab Emirates</v>
      </c>
    </row>
    <row r="489" customFormat="false" ht="12.8" hidden="false" customHeight="false" outlineLevel="0" collapsed="false">
      <c r="A489" s="0" t="n">
        <v>2021</v>
      </c>
      <c r="B489" s="0" t="s">
        <v>171</v>
      </c>
      <c r="C489" s="1" t="n">
        <v>56.82</v>
      </c>
      <c r="D489" s="0" t="n">
        <v>132</v>
      </c>
      <c r="E489" s="0"/>
      <c r="F489" s="1"/>
      <c r="G489" s="0"/>
      <c r="H489" s="1"/>
      <c r="I489" s="0"/>
      <c r="J489" s="1"/>
      <c r="K489" s="0"/>
      <c r="L489" s="1"/>
      <c r="M489" s="0"/>
      <c r="O489" s="0" t="str">
        <f aca="false">LOOKUP(B489,ISO3,Zone)</f>
        <v>MENA</v>
      </c>
      <c r="P489" s="0" t="str">
        <f aca="false">LOOKUP(B489,ISO3,Country)</f>
        <v>Palestine</v>
      </c>
    </row>
    <row r="490" customFormat="false" ht="12.8" hidden="false" customHeight="false" outlineLevel="0" collapsed="false">
      <c r="A490" s="0" t="n">
        <v>2021</v>
      </c>
      <c r="B490" s="0" t="s">
        <v>170</v>
      </c>
      <c r="C490" s="1" t="n">
        <v>56.63</v>
      </c>
      <c r="D490" s="0" t="n">
        <v>133</v>
      </c>
      <c r="E490" s="0"/>
      <c r="F490" s="1"/>
      <c r="G490" s="0"/>
      <c r="H490" s="1"/>
      <c r="I490" s="0"/>
      <c r="J490" s="1"/>
      <c r="K490" s="0"/>
      <c r="L490" s="1"/>
      <c r="M490" s="0"/>
      <c r="O490" s="0" t="str">
        <f aca="false">LOOKUP(B490,ISO3,Zone)</f>
        <v>MENA</v>
      </c>
      <c r="P490" s="0" t="str">
        <f aca="false">LOOKUP(B490,ISO3,Country)</f>
        <v>Oman</v>
      </c>
    </row>
    <row r="491" customFormat="false" ht="12.8" hidden="false" customHeight="false" outlineLevel="0" collapsed="false">
      <c r="A491" s="0" t="n">
        <v>2021</v>
      </c>
      <c r="B491" s="0" t="s">
        <v>154</v>
      </c>
      <c r="C491" s="1" t="n">
        <v>56.26</v>
      </c>
      <c r="D491" s="0" t="n">
        <v>134</v>
      </c>
      <c r="E491" s="0"/>
      <c r="F491" s="1"/>
      <c r="G491" s="0"/>
      <c r="H491" s="1"/>
      <c r="I491" s="0"/>
      <c r="J491" s="1"/>
      <c r="K491" s="0"/>
      <c r="L491" s="1"/>
      <c r="M491" s="0"/>
      <c r="O491" s="0" t="str">
        <f aca="false">LOOKUP(B491,ISO3,Zone)</f>
        <v>Amériques</v>
      </c>
      <c r="P491" s="0" t="str">
        <f aca="false">LOOKUP(B491,ISO3,Country)</f>
        <v>Colombia</v>
      </c>
    </row>
    <row r="492" customFormat="false" ht="12.8" hidden="false" customHeight="false" outlineLevel="0" collapsed="false">
      <c r="A492" s="0" t="n">
        <v>2021</v>
      </c>
      <c r="B492" s="0" t="s">
        <v>153</v>
      </c>
      <c r="C492" s="1" t="n">
        <v>56.22</v>
      </c>
      <c r="D492" s="0" t="n">
        <v>135</v>
      </c>
      <c r="E492" s="0"/>
      <c r="F492" s="1"/>
      <c r="G492" s="0"/>
      <c r="H492" s="1"/>
      <c r="I492" s="0"/>
      <c r="J492" s="1"/>
      <c r="K492" s="0"/>
      <c r="L492" s="1"/>
      <c r="M492" s="0"/>
      <c r="O492" s="0" t="str">
        <f aca="false">LOOKUP(B492,ISO3,Zone)</f>
        <v>Afrique</v>
      </c>
      <c r="P492" s="0" t="str">
        <f aca="false">LOOKUP(B492,ISO3,Country)</f>
        <v>Cameroon</v>
      </c>
    </row>
    <row r="493" customFormat="false" ht="12.8" hidden="false" customHeight="false" outlineLevel="0" collapsed="false">
      <c r="A493" s="0" t="n">
        <v>2021</v>
      </c>
      <c r="B493" s="0" t="s">
        <v>159</v>
      </c>
      <c r="C493" s="1" t="n">
        <v>56.06</v>
      </c>
      <c r="D493" s="0" t="n">
        <v>136</v>
      </c>
      <c r="E493" s="0"/>
      <c r="F493" s="1"/>
      <c r="G493" s="0"/>
      <c r="H493" s="1"/>
      <c r="I493" s="0"/>
      <c r="J493" s="1"/>
      <c r="K493" s="0"/>
      <c r="L493" s="1"/>
      <c r="M493" s="0"/>
      <c r="O493" s="0" t="str">
        <f aca="false">LOOKUP(B493,ISO3,Zone)</f>
        <v>MENA</v>
      </c>
      <c r="P493" s="0" t="str">
        <f aca="false">LOOKUP(B493,ISO3,Country)</f>
        <v>Morocco / Western Sahara </v>
      </c>
    </row>
    <row r="494" customFormat="false" ht="12.8" hidden="false" customHeight="false" outlineLevel="0" collapsed="false">
      <c r="A494" s="0" t="n">
        <v>2021</v>
      </c>
      <c r="B494" s="0" t="s">
        <v>121</v>
      </c>
      <c r="C494" s="1" t="n">
        <v>54.78</v>
      </c>
      <c r="D494" s="0" t="n">
        <v>137</v>
      </c>
      <c r="E494" s="0"/>
      <c r="F494" s="1"/>
      <c r="G494" s="0"/>
      <c r="H494" s="1"/>
      <c r="I494" s="0"/>
      <c r="J494" s="1"/>
      <c r="K494" s="0"/>
      <c r="L494" s="1"/>
      <c r="M494" s="0"/>
      <c r="O494" s="0" t="str">
        <f aca="false">LOOKUP(B494,ISO3,Zone)</f>
        <v>Asie-Pacifique</v>
      </c>
      <c r="P494" s="0" t="str">
        <f aca="false">LOOKUP(B494,ISO3,Country)</f>
        <v>Thailand</v>
      </c>
    </row>
    <row r="495" customFormat="false" ht="12.8" hidden="false" customHeight="false" outlineLevel="0" collapsed="false">
      <c r="A495" s="0" t="n">
        <v>2021</v>
      </c>
      <c r="B495" s="0" t="s">
        <v>147</v>
      </c>
      <c r="C495" s="1" t="n">
        <v>54.36</v>
      </c>
      <c r="D495" s="0" t="n">
        <v>138</v>
      </c>
      <c r="E495" s="0"/>
      <c r="F495" s="1"/>
      <c r="G495" s="0"/>
      <c r="H495" s="1"/>
      <c r="I495" s="0"/>
      <c r="J495" s="1"/>
      <c r="K495" s="0"/>
      <c r="L495" s="1"/>
      <c r="M495" s="0"/>
      <c r="O495" s="0" t="str">
        <f aca="false">LOOKUP(B495,ISO3,Zone)</f>
        <v>Asie-Pacifique</v>
      </c>
      <c r="P495" s="0" t="str">
        <f aca="false">LOOKUP(B495,ISO3,Country)</f>
        <v>Philippines</v>
      </c>
    </row>
    <row r="496" customFormat="false" ht="12.8" hidden="false" customHeight="false" outlineLevel="0" collapsed="false">
      <c r="A496" s="0" t="n">
        <v>2021</v>
      </c>
      <c r="B496" s="0" t="s">
        <v>133</v>
      </c>
      <c r="C496" s="1" t="n">
        <v>54.22</v>
      </c>
      <c r="D496" s="0" t="n">
        <v>139</v>
      </c>
      <c r="E496" s="0"/>
      <c r="F496" s="1"/>
      <c r="G496" s="0"/>
      <c r="H496" s="1"/>
      <c r="I496" s="0"/>
      <c r="J496" s="1"/>
      <c r="K496" s="0"/>
      <c r="L496" s="1"/>
      <c r="M496" s="0"/>
      <c r="O496" s="0" t="str">
        <f aca="false">LOOKUP(B496,ISO3,Zone)</f>
        <v>Afrique</v>
      </c>
      <c r="P496" s="0" t="str">
        <f aca="false">LOOKUP(B496,ISO3,Country)</f>
        <v>South Sudan</v>
      </c>
    </row>
    <row r="497" customFormat="false" ht="12.8" hidden="false" customHeight="false" outlineLevel="0" collapsed="false">
      <c r="A497" s="0" t="n">
        <v>2021</v>
      </c>
      <c r="B497" s="0" t="s">
        <v>188</v>
      </c>
      <c r="C497" s="1" t="n">
        <v>53.86</v>
      </c>
      <c r="D497" s="0" t="n">
        <v>140</v>
      </c>
      <c r="E497" s="0"/>
      <c r="F497" s="1"/>
      <c r="G497" s="0"/>
      <c r="H497" s="1"/>
      <c r="I497" s="0"/>
      <c r="J497" s="1"/>
      <c r="K497" s="0"/>
      <c r="L497" s="1"/>
      <c r="M497" s="0"/>
      <c r="O497" s="0" t="str">
        <f aca="false">LOOKUP(B497,ISO3,Zone)</f>
        <v>Asie-Pacifique</v>
      </c>
      <c r="P497" s="0" t="str">
        <f aca="false">LOOKUP(B497,ISO3,Country)</f>
        <v>Myanmar</v>
      </c>
    </row>
    <row r="498" customFormat="false" ht="12.8" hidden="false" customHeight="false" outlineLevel="0" collapsed="false">
      <c r="A498" s="0" t="n">
        <v>2021</v>
      </c>
      <c r="B498" s="0" t="s">
        <v>126</v>
      </c>
      <c r="C498" s="1" t="n">
        <v>53.66</v>
      </c>
      <c r="D498" s="0" t="n">
        <v>141</v>
      </c>
      <c r="E498" s="0"/>
      <c r="F498" s="1"/>
      <c r="G498" s="0"/>
      <c r="H498" s="1"/>
      <c r="I498" s="0"/>
      <c r="J498" s="1"/>
      <c r="K498" s="0"/>
      <c r="L498" s="1"/>
      <c r="M498" s="0"/>
      <c r="O498" s="0" t="str">
        <f aca="false">LOOKUP(B498,ISO3,Zone)</f>
        <v>Afrique</v>
      </c>
      <c r="P498" s="0" t="str">
        <f aca="false">LOOKUP(B498,ISO3,Country)</f>
        <v>Eswatini</v>
      </c>
    </row>
    <row r="499" customFormat="false" ht="12.8" hidden="false" customHeight="false" outlineLevel="0" collapsed="false">
      <c r="A499" s="0" t="n">
        <v>2021</v>
      </c>
      <c r="B499" s="0" t="s">
        <v>176</v>
      </c>
      <c r="C499" s="1" t="n">
        <v>53.44</v>
      </c>
      <c r="D499" s="0" t="n">
        <v>142</v>
      </c>
      <c r="E499" s="0"/>
      <c r="F499" s="1"/>
      <c r="G499" s="0"/>
      <c r="H499" s="1"/>
      <c r="I499" s="0"/>
      <c r="J499" s="1"/>
      <c r="K499" s="0"/>
      <c r="L499" s="1"/>
      <c r="M499" s="0"/>
      <c r="O499" s="0" t="str">
        <f aca="false">LOOKUP(B499,ISO3,Zone)</f>
        <v>Asie-Pacifique</v>
      </c>
      <c r="P499" s="0" t="str">
        <f aca="false">LOOKUP(B499,ISO3,Country)</f>
        <v>India</v>
      </c>
    </row>
    <row r="500" customFormat="false" ht="12.8" hidden="false" customHeight="false" outlineLevel="0" collapsed="false">
      <c r="A500" s="0" t="n">
        <v>2021</v>
      </c>
      <c r="B500" s="0" t="s">
        <v>143</v>
      </c>
      <c r="C500" s="1" t="n">
        <v>53.29</v>
      </c>
      <c r="D500" s="0" t="n">
        <v>143</v>
      </c>
      <c r="E500" s="0"/>
      <c r="F500" s="1"/>
      <c r="G500" s="0"/>
      <c r="H500" s="1"/>
      <c r="I500" s="0"/>
      <c r="J500" s="1"/>
      <c r="K500" s="0"/>
      <c r="L500" s="1"/>
      <c r="M500" s="0"/>
      <c r="O500" s="0" t="str">
        <f aca="false">LOOKUP(B500,ISO3,Zone)</f>
        <v>Amériques</v>
      </c>
      <c r="P500" s="0" t="str">
        <f aca="false">LOOKUP(B500,ISO3,Country)</f>
        <v>Mexico</v>
      </c>
    </row>
    <row r="501" customFormat="false" ht="12.8" hidden="false" customHeight="false" outlineLevel="0" collapsed="false">
      <c r="A501" s="0" t="n">
        <v>2021</v>
      </c>
      <c r="B501" s="0" t="s">
        <v>162</v>
      </c>
      <c r="C501" s="1" t="n">
        <v>53.16</v>
      </c>
      <c r="D501" s="0" t="n">
        <v>144</v>
      </c>
      <c r="E501" s="0"/>
      <c r="F501" s="1"/>
      <c r="G501" s="0"/>
      <c r="H501" s="1"/>
      <c r="I501" s="0"/>
      <c r="J501" s="1"/>
      <c r="K501" s="0"/>
      <c r="L501" s="1"/>
      <c r="M501" s="0"/>
      <c r="O501" s="0" t="str">
        <f aca="false">LOOKUP(B501,ISO3,Zone)</f>
        <v>Asie-Pacifique</v>
      </c>
      <c r="P501" s="0" t="str">
        <f aca="false">LOOKUP(B501,ISO3,Country)</f>
        <v>Cambodia</v>
      </c>
    </row>
    <row r="502" customFormat="false" ht="12.8" hidden="false" customHeight="false" outlineLevel="0" collapsed="false">
      <c r="A502" s="0" t="n">
        <v>2021</v>
      </c>
      <c r="B502" s="0" t="s">
        <v>165</v>
      </c>
      <c r="C502" s="1" t="n">
        <v>53.14</v>
      </c>
      <c r="D502" s="0" t="n">
        <v>145</v>
      </c>
      <c r="E502" s="0"/>
      <c r="F502" s="1"/>
      <c r="G502" s="0"/>
      <c r="H502" s="1"/>
      <c r="I502" s="0"/>
      <c r="J502" s="1"/>
      <c r="K502" s="0"/>
      <c r="L502" s="1"/>
      <c r="M502" s="0"/>
      <c r="O502" s="0" t="str">
        <f aca="false">LOOKUP(B502,ISO3,Zone)</f>
        <v>Asie-Pacifique</v>
      </c>
      <c r="P502" s="0" t="str">
        <f aca="false">LOOKUP(B502,ISO3,Country)</f>
        <v>Pakistan</v>
      </c>
    </row>
    <row r="503" customFormat="false" ht="12.8" hidden="false" customHeight="false" outlineLevel="0" collapsed="false">
      <c r="A503" s="0" t="n">
        <v>2021</v>
      </c>
      <c r="B503" s="0" t="s">
        <v>151</v>
      </c>
      <c r="C503" s="1" t="n">
        <v>52.74</v>
      </c>
      <c r="D503" s="0" t="n">
        <v>146</v>
      </c>
      <c r="E503" s="0"/>
      <c r="F503" s="1"/>
      <c r="G503" s="0"/>
      <c r="H503" s="1"/>
      <c r="I503" s="0"/>
      <c r="J503" s="1"/>
      <c r="K503" s="0"/>
      <c r="L503" s="1"/>
      <c r="M503" s="0"/>
      <c r="O503" s="0" t="str">
        <f aca="false">LOOKUP(B503,ISO3,Zone)</f>
        <v>MENA</v>
      </c>
      <c r="P503" s="0" t="str">
        <f aca="false">LOOKUP(B503,ISO3,Country)</f>
        <v>Algeria</v>
      </c>
    </row>
    <row r="504" customFormat="false" ht="12.8" hidden="false" customHeight="false" outlineLevel="0" collapsed="false">
      <c r="A504" s="0" t="n">
        <v>2021</v>
      </c>
      <c r="B504" s="0" t="s">
        <v>129</v>
      </c>
      <c r="C504" s="1" t="n">
        <v>52.43</v>
      </c>
      <c r="D504" s="0" t="n">
        <v>147</v>
      </c>
      <c r="E504" s="0"/>
      <c r="F504" s="1"/>
      <c r="G504" s="0"/>
      <c r="H504" s="1"/>
      <c r="I504" s="0"/>
      <c r="J504" s="1"/>
      <c r="K504" s="0"/>
      <c r="L504" s="1"/>
      <c r="M504" s="0"/>
      <c r="O504" s="0" t="str">
        <f aca="false">LOOKUP(B504,ISO3,Zone)</f>
        <v>Afrique</v>
      </c>
      <c r="P504" s="0" t="str">
        <f aca="false">LOOKUP(B504,ISO3,Country)</f>
        <v>Burundi</v>
      </c>
    </row>
    <row r="505" customFormat="false" ht="12.8" hidden="false" customHeight="false" outlineLevel="0" collapsed="false">
      <c r="A505" s="0" t="n">
        <v>2021</v>
      </c>
      <c r="B505" s="0" t="s">
        <v>174</v>
      </c>
      <c r="C505" s="1" t="n">
        <v>52.4</v>
      </c>
      <c r="D505" s="0" t="n">
        <v>148</v>
      </c>
      <c r="E505" s="0"/>
      <c r="F505" s="1"/>
      <c r="G505" s="0"/>
      <c r="H505" s="1"/>
      <c r="I505" s="0"/>
      <c r="J505" s="1"/>
      <c r="K505" s="0"/>
      <c r="L505" s="1"/>
      <c r="M505" s="0"/>
      <c r="O505" s="0" t="str">
        <f aca="false">LOOKUP(B505,ISO3,Zone)</f>
        <v>Amériques</v>
      </c>
      <c r="P505" s="0" t="str">
        <f aca="false">LOOKUP(B505,ISO3,Country)</f>
        <v>Venezuela</v>
      </c>
    </row>
    <row r="506" customFormat="false" ht="12.8" hidden="false" customHeight="false" outlineLevel="0" collapsed="false">
      <c r="A506" s="0" t="n">
        <v>2021</v>
      </c>
      <c r="B506" s="0" t="s">
        <v>139</v>
      </c>
      <c r="C506" s="1" t="n">
        <v>51.41</v>
      </c>
      <c r="D506" s="0" t="n">
        <v>149</v>
      </c>
      <c r="E506" s="0"/>
      <c r="F506" s="1"/>
      <c r="G506" s="0"/>
      <c r="H506" s="1"/>
      <c r="I506" s="0"/>
      <c r="J506" s="1"/>
      <c r="K506" s="0"/>
      <c r="L506" s="1"/>
      <c r="M506" s="0"/>
      <c r="O506" s="0" t="str">
        <f aca="false">LOOKUP(B506,ISO3,Zone)</f>
        <v>Afrique</v>
      </c>
      <c r="P506" s="0" t="str">
        <f aca="false">LOOKUP(B506,ISO3,Country)</f>
        <v>DR Congo</v>
      </c>
    </row>
    <row r="507" customFormat="false" ht="12.8" hidden="false" customHeight="false" outlineLevel="0" collapsed="false">
      <c r="A507" s="0" t="n">
        <v>2021</v>
      </c>
      <c r="B507" s="0" t="s">
        <v>179</v>
      </c>
      <c r="C507" s="1" t="n">
        <v>51.29</v>
      </c>
      <c r="D507" s="0" t="n">
        <v>150</v>
      </c>
      <c r="E507" s="0"/>
      <c r="F507" s="1"/>
      <c r="G507" s="0"/>
      <c r="H507" s="1"/>
      <c r="I507" s="0"/>
      <c r="J507" s="1"/>
      <c r="K507" s="0"/>
      <c r="L507" s="1"/>
      <c r="M507" s="0"/>
      <c r="O507" s="0" t="str">
        <f aca="false">LOOKUP(B507,ISO3,Zone)</f>
        <v>EEAC</v>
      </c>
      <c r="P507" s="0" t="str">
        <f aca="false">LOOKUP(B507,ISO3,Country)</f>
        <v>Russia</v>
      </c>
    </row>
    <row r="508" customFormat="false" ht="12.8" hidden="false" customHeight="false" outlineLevel="0" collapsed="false">
      <c r="A508" s="0" t="n">
        <v>2021</v>
      </c>
      <c r="B508" s="0" t="s">
        <v>184</v>
      </c>
      <c r="C508" s="1" t="n">
        <v>50.65</v>
      </c>
      <c r="D508" s="0" t="n">
        <v>151</v>
      </c>
      <c r="E508" s="0"/>
      <c r="F508" s="1"/>
      <c r="G508" s="0"/>
      <c r="H508" s="1"/>
      <c r="I508" s="0"/>
      <c r="J508" s="1"/>
      <c r="K508" s="0"/>
      <c r="L508" s="1"/>
      <c r="M508" s="0"/>
      <c r="O508" s="0" t="str">
        <f aca="false">LOOKUP(B508,ISO3,Zone)</f>
        <v>Amériques</v>
      </c>
      <c r="P508" s="0" t="str">
        <f aca="false">LOOKUP(B508,ISO3,Country)</f>
        <v>Honduras</v>
      </c>
    </row>
    <row r="509" customFormat="false" ht="12.8" hidden="false" customHeight="false" outlineLevel="0" collapsed="false">
      <c r="A509" s="0" t="n">
        <v>2021</v>
      </c>
      <c r="B509" s="0" t="s">
        <v>178</v>
      </c>
      <c r="C509" s="1" t="n">
        <v>50.29</v>
      </c>
      <c r="D509" s="0" t="n">
        <v>152</v>
      </c>
      <c r="E509" s="0"/>
      <c r="F509" s="1"/>
      <c r="G509" s="0"/>
      <c r="H509" s="1"/>
      <c r="I509" s="0"/>
      <c r="J509" s="1"/>
      <c r="K509" s="0"/>
      <c r="L509" s="1"/>
      <c r="M509" s="0"/>
      <c r="O509" s="0" t="str">
        <f aca="false">LOOKUP(B509,ISO3,Zone)</f>
        <v>Asie-Pacifique</v>
      </c>
      <c r="P509" s="0" t="str">
        <f aca="false">LOOKUP(B509,ISO3,Country)</f>
        <v>Bangladesh</v>
      </c>
    </row>
    <row r="510" customFormat="false" ht="12.8" hidden="false" customHeight="false" outlineLevel="0" collapsed="false">
      <c r="A510" s="0" t="n">
        <v>2021</v>
      </c>
      <c r="B510" s="0" t="s">
        <v>180</v>
      </c>
      <c r="C510" s="1" t="n">
        <v>50.21</v>
      </c>
      <c r="D510" s="0" t="n">
        <v>153</v>
      </c>
      <c r="E510" s="0"/>
      <c r="F510" s="1"/>
      <c r="G510" s="0"/>
      <c r="H510" s="1"/>
      <c r="I510" s="0"/>
      <c r="J510" s="1"/>
      <c r="K510" s="0"/>
      <c r="L510" s="1"/>
      <c r="M510" s="0"/>
      <c r="O510" s="0" t="str">
        <f aca="false">LOOKUP(B510,ISO3,Zone)</f>
        <v>EEAC</v>
      </c>
      <c r="P510" s="0" t="str">
        <f aca="false">LOOKUP(B510,ISO3,Country)</f>
        <v>Türkiye</v>
      </c>
    </row>
    <row r="511" customFormat="false" ht="12.8" hidden="false" customHeight="false" outlineLevel="0" collapsed="false">
      <c r="A511" s="0" t="n">
        <v>2021</v>
      </c>
      <c r="B511" s="0" t="s">
        <v>157</v>
      </c>
      <c r="C511" s="1" t="n">
        <v>50.09</v>
      </c>
      <c r="D511" s="0" t="n">
        <v>154</v>
      </c>
      <c r="E511" s="0"/>
      <c r="F511" s="1"/>
      <c r="G511" s="0"/>
      <c r="H511" s="1"/>
      <c r="I511" s="0"/>
      <c r="J511" s="1"/>
      <c r="K511" s="0"/>
      <c r="L511" s="1"/>
      <c r="M511" s="0"/>
      <c r="O511" s="0" t="str">
        <f aca="false">LOOKUP(B511,ISO3,Zone)</f>
        <v>Asie-Pacifique</v>
      </c>
      <c r="P511" s="0" t="str">
        <f aca="false">LOOKUP(B511,ISO3,Country)</f>
        <v>Brunei</v>
      </c>
    </row>
    <row r="512" customFormat="false" ht="12.8" hidden="false" customHeight="false" outlineLevel="0" collapsed="false">
      <c r="A512" s="0" t="n">
        <v>2021</v>
      </c>
      <c r="B512" s="0" t="s">
        <v>149</v>
      </c>
      <c r="C512" s="1" t="n">
        <v>49.72</v>
      </c>
      <c r="D512" s="0" t="n">
        <v>155</v>
      </c>
      <c r="E512" s="0"/>
      <c r="F512" s="1"/>
      <c r="G512" s="0"/>
      <c r="H512" s="1"/>
      <c r="I512" s="0"/>
      <c r="J512" s="1"/>
      <c r="K512" s="0"/>
      <c r="L512" s="1"/>
      <c r="M512" s="0"/>
      <c r="O512" s="0" t="str">
        <f aca="false">LOOKUP(B512,ISO3,Zone)</f>
        <v>EEAC</v>
      </c>
      <c r="P512" s="0" t="str">
        <f aca="false">LOOKUP(B512,ISO3,Country)</f>
        <v>Kazakhstan</v>
      </c>
    </row>
    <row r="513" customFormat="false" ht="12.8" hidden="false" customHeight="false" outlineLevel="0" collapsed="false">
      <c r="A513" s="0" t="n">
        <v>2021</v>
      </c>
      <c r="B513" s="0" t="s">
        <v>146</v>
      </c>
      <c r="C513" s="1" t="n">
        <v>49.34</v>
      </c>
      <c r="D513" s="0" t="n">
        <v>156</v>
      </c>
      <c r="E513" s="0"/>
      <c r="F513" s="1"/>
      <c r="G513" s="0"/>
      <c r="H513" s="1"/>
      <c r="I513" s="0"/>
      <c r="J513" s="1"/>
      <c r="K513" s="0"/>
      <c r="L513" s="1"/>
      <c r="M513" s="0"/>
      <c r="O513" s="0" t="str">
        <f aca="false">LOOKUP(B513,ISO3,Zone)</f>
        <v>Afrique</v>
      </c>
      <c r="P513" s="0" t="str">
        <f aca="false">LOOKUP(B513,ISO3,Country)</f>
        <v>Rwanda</v>
      </c>
    </row>
    <row r="514" customFormat="false" ht="12.8" hidden="false" customHeight="false" outlineLevel="0" collapsed="false">
      <c r="A514" s="0" t="n">
        <v>2021</v>
      </c>
      <c r="B514" s="0" t="s">
        <v>152</v>
      </c>
      <c r="C514" s="1" t="n">
        <v>49.26</v>
      </c>
      <c r="D514" s="0" t="n">
        <v>157</v>
      </c>
      <c r="E514" s="0"/>
      <c r="F514" s="1"/>
      <c r="G514" s="0"/>
      <c r="H514" s="1"/>
      <c r="I514" s="0"/>
      <c r="J514" s="1"/>
      <c r="K514" s="0"/>
      <c r="L514" s="1"/>
      <c r="M514" s="0"/>
      <c r="O514" s="0" t="str">
        <f aca="false">LOOKUP(B514,ISO3,Zone)</f>
        <v>EEAC</v>
      </c>
      <c r="P514" s="0" t="str">
        <f aca="false">LOOKUP(B514,ISO3,Country)</f>
        <v>Uzbekistan</v>
      </c>
    </row>
    <row r="515" customFormat="false" ht="12.8" hidden="false" customHeight="false" outlineLevel="0" collapsed="false">
      <c r="A515" s="0" t="n">
        <v>2021</v>
      </c>
      <c r="B515" s="0" t="s">
        <v>172</v>
      </c>
      <c r="C515" s="1" t="n">
        <v>49.18</v>
      </c>
      <c r="D515" s="0" t="n">
        <v>158</v>
      </c>
      <c r="E515" s="0"/>
      <c r="F515" s="1"/>
      <c r="G515" s="0"/>
      <c r="H515" s="1"/>
      <c r="I515" s="0"/>
      <c r="J515" s="1"/>
      <c r="K515" s="0"/>
      <c r="L515" s="1"/>
      <c r="M515" s="0"/>
      <c r="O515" s="0" t="str">
        <f aca="false">LOOKUP(B515,ISO3,Zone)</f>
        <v>EEAC</v>
      </c>
      <c r="P515" s="0" t="str">
        <f aca="false">LOOKUP(B515,ISO3,Country)</f>
        <v>Belarus</v>
      </c>
    </row>
    <row r="516" customFormat="false" ht="12.8" hidden="false" customHeight="false" outlineLevel="0" collapsed="false">
      <c r="A516" s="0" t="n">
        <v>2021</v>
      </c>
      <c r="B516" s="0" t="s">
        <v>163</v>
      </c>
      <c r="C516" s="1" t="n">
        <v>47.07</v>
      </c>
      <c r="D516" s="0" t="n">
        <v>159</v>
      </c>
      <c r="E516" s="0"/>
      <c r="F516" s="1"/>
      <c r="G516" s="0"/>
      <c r="H516" s="1"/>
      <c r="I516" s="0"/>
      <c r="J516" s="1"/>
      <c r="K516" s="0"/>
      <c r="L516" s="1"/>
      <c r="M516" s="0"/>
      <c r="O516" s="0" t="str">
        <f aca="false">LOOKUP(B516,ISO3,Zone)</f>
        <v>Afrique</v>
      </c>
      <c r="P516" s="0" t="str">
        <f aca="false">LOOKUP(B516,ISO3,Country)</f>
        <v>Sudan</v>
      </c>
    </row>
    <row r="517" customFormat="false" ht="12.8" hidden="false" customHeight="false" outlineLevel="0" collapsed="false">
      <c r="A517" s="0" t="n">
        <v>2021</v>
      </c>
      <c r="B517" s="0" t="s">
        <v>144</v>
      </c>
      <c r="C517" s="1" t="n">
        <v>44.8</v>
      </c>
      <c r="D517" s="0" t="n">
        <v>160</v>
      </c>
      <c r="E517" s="0"/>
      <c r="F517" s="1"/>
      <c r="G517" s="0"/>
      <c r="H517" s="1"/>
      <c r="I517" s="0"/>
      <c r="J517" s="1"/>
      <c r="K517" s="0"/>
      <c r="L517" s="1"/>
      <c r="M517" s="0"/>
      <c r="O517" s="0" t="str">
        <f aca="false">LOOKUP(B517,ISO3,Zone)</f>
        <v>Asie-Pacifique</v>
      </c>
      <c r="P517" s="0" t="str">
        <f aca="false">LOOKUP(B517,ISO3,Country)</f>
        <v>Singapore</v>
      </c>
    </row>
    <row r="518" customFormat="false" ht="12.8" hidden="false" customHeight="false" outlineLevel="0" collapsed="false">
      <c r="A518" s="0" t="n">
        <v>2021</v>
      </c>
      <c r="B518" s="0" t="s">
        <v>156</v>
      </c>
      <c r="C518" s="1" t="n">
        <v>44.53</v>
      </c>
      <c r="D518" s="0" t="n">
        <v>161</v>
      </c>
      <c r="E518" s="0"/>
      <c r="F518" s="1"/>
      <c r="G518" s="0"/>
      <c r="H518" s="1"/>
      <c r="I518" s="0"/>
      <c r="J518" s="1"/>
      <c r="K518" s="0"/>
      <c r="L518" s="1"/>
      <c r="M518" s="0"/>
      <c r="O518" s="0" t="str">
        <f aca="false">LOOKUP(B518,ISO3,Zone)</f>
        <v>Afrique</v>
      </c>
      <c r="P518" s="0" t="str">
        <f aca="false">LOOKUP(B518,ISO3,Country)</f>
        <v>Somalia</v>
      </c>
    </row>
    <row r="519" customFormat="false" ht="12.8" hidden="false" customHeight="false" outlineLevel="0" collapsed="false">
      <c r="A519" s="0" t="n">
        <v>2021</v>
      </c>
      <c r="B519" s="0" t="s">
        <v>168</v>
      </c>
      <c r="C519" s="1" t="n">
        <v>44.48</v>
      </c>
      <c r="D519" s="0" t="n">
        <v>162</v>
      </c>
      <c r="E519" s="0"/>
      <c r="F519" s="1"/>
      <c r="G519" s="0"/>
      <c r="H519" s="1"/>
      <c r="I519" s="0"/>
      <c r="J519" s="1"/>
      <c r="K519" s="0"/>
      <c r="L519" s="1"/>
      <c r="M519" s="0"/>
      <c r="O519" s="0" t="str">
        <f aca="false">LOOKUP(B519,ISO3,Zone)</f>
        <v>EEAC</v>
      </c>
      <c r="P519" s="0" t="str">
        <f aca="false">LOOKUP(B519,ISO3,Country)</f>
        <v>Tajikistan</v>
      </c>
    </row>
    <row r="520" customFormat="false" ht="12.8" hidden="false" customHeight="false" outlineLevel="0" collapsed="false">
      <c r="A520" s="0" t="n">
        <v>2021</v>
      </c>
      <c r="B520" s="0" t="s">
        <v>182</v>
      </c>
      <c r="C520" s="1" t="n">
        <v>44.43</v>
      </c>
      <c r="D520" s="0" t="n">
        <v>163</v>
      </c>
      <c r="E520" s="0"/>
      <c r="F520" s="1"/>
      <c r="G520" s="0"/>
      <c r="H520" s="1"/>
      <c r="I520" s="0"/>
      <c r="J520" s="1"/>
      <c r="K520" s="0"/>
      <c r="L520" s="1"/>
      <c r="M520" s="0"/>
      <c r="O520" s="0" t="str">
        <f aca="false">LOOKUP(B520,ISO3,Zone)</f>
        <v>MENA</v>
      </c>
      <c r="P520" s="0" t="str">
        <f aca="false">LOOKUP(B520,ISO3,Country)</f>
        <v>Iraq</v>
      </c>
    </row>
    <row r="521" customFormat="false" ht="12.8" hidden="false" customHeight="false" outlineLevel="0" collapsed="false">
      <c r="A521" s="0" t="n">
        <v>2021</v>
      </c>
      <c r="B521" s="0" t="s">
        <v>135</v>
      </c>
      <c r="C521" s="1" t="n">
        <v>44.33</v>
      </c>
      <c r="D521" s="0" t="n">
        <v>164</v>
      </c>
      <c r="E521" s="0"/>
      <c r="F521" s="1"/>
      <c r="G521" s="0"/>
      <c r="H521" s="1"/>
      <c r="I521" s="0"/>
      <c r="J521" s="1"/>
      <c r="K521" s="0"/>
      <c r="L521" s="1"/>
      <c r="M521" s="0"/>
      <c r="O521" s="0" t="str">
        <f aca="false">LOOKUP(B521,ISO3,Zone)</f>
        <v>Afrique</v>
      </c>
      <c r="P521" s="0" t="str">
        <f aca="false">LOOKUP(B521,ISO3,Country)</f>
        <v>Equatorial Guinea</v>
      </c>
    </row>
    <row r="522" customFormat="false" ht="12.8" hidden="false" customHeight="false" outlineLevel="0" collapsed="false">
      <c r="A522" s="0" t="n">
        <v>2021</v>
      </c>
      <c r="B522" s="0" t="s">
        <v>164</v>
      </c>
      <c r="C522" s="1" t="n">
        <v>44.27</v>
      </c>
      <c r="D522" s="0" t="n">
        <v>165</v>
      </c>
      <c r="E522" s="0"/>
      <c r="F522" s="1"/>
      <c r="G522" s="0"/>
      <c r="H522" s="1"/>
      <c r="I522" s="0"/>
      <c r="J522" s="1"/>
      <c r="K522" s="0"/>
      <c r="L522" s="1"/>
      <c r="M522" s="0"/>
      <c r="O522" s="0" t="str">
        <f aca="false">LOOKUP(B522,ISO3,Zone)</f>
        <v>MENA</v>
      </c>
      <c r="P522" s="0" t="str">
        <f aca="false">LOOKUP(B522,ISO3,Country)</f>
        <v>Libya</v>
      </c>
    </row>
    <row r="523" customFormat="false" ht="12.8" hidden="false" customHeight="false" outlineLevel="0" collapsed="false">
      <c r="A523" s="0" t="n">
        <v>2021</v>
      </c>
      <c r="B523" s="0" t="s">
        <v>181</v>
      </c>
      <c r="C523" s="1" t="n">
        <v>43.83</v>
      </c>
      <c r="D523" s="0" t="n">
        <v>166</v>
      </c>
      <c r="E523" s="0"/>
      <c r="F523" s="1"/>
      <c r="G523" s="0"/>
      <c r="H523" s="1"/>
      <c r="I523" s="0"/>
      <c r="J523" s="1"/>
      <c r="K523" s="0"/>
      <c r="L523" s="1"/>
      <c r="M523" s="0"/>
      <c r="O523" s="0" t="str">
        <f aca="false">LOOKUP(B523,ISO3,Zone)</f>
        <v>MENA</v>
      </c>
      <c r="P523" s="0" t="str">
        <f aca="false">LOOKUP(B523,ISO3,Country)</f>
        <v>Egypt</v>
      </c>
    </row>
    <row r="524" customFormat="false" ht="12.8" hidden="false" customHeight="false" outlineLevel="0" collapsed="false">
      <c r="A524" s="0" t="n">
        <v>2021</v>
      </c>
      <c r="B524" s="0" t="s">
        <v>166</v>
      </c>
      <c r="C524" s="1" t="n">
        <v>41.23</v>
      </c>
      <c r="D524" s="0" t="n">
        <v>167</v>
      </c>
      <c r="E524" s="0"/>
      <c r="F524" s="1"/>
      <c r="G524" s="0"/>
      <c r="H524" s="1"/>
      <c r="I524" s="0"/>
      <c r="J524" s="1"/>
      <c r="K524" s="0"/>
      <c r="L524" s="1"/>
      <c r="M524" s="0"/>
      <c r="O524" s="0" t="str">
        <f aca="false">LOOKUP(B524,ISO3,Zone)</f>
        <v>EEAC</v>
      </c>
      <c r="P524" s="0" t="str">
        <f aca="false">LOOKUP(B524,ISO3,Country)</f>
        <v>Azerbaijan</v>
      </c>
    </row>
    <row r="525" customFormat="false" ht="12.8" hidden="false" customHeight="false" outlineLevel="0" collapsed="false">
      <c r="A525" s="0" t="n">
        <v>2021</v>
      </c>
      <c r="B525" s="0" t="s">
        <v>186</v>
      </c>
      <c r="C525" s="1" t="n">
        <v>38.9</v>
      </c>
      <c r="D525" s="0" t="n">
        <v>168</v>
      </c>
      <c r="E525" s="0"/>
      <c r="F525" s="1"/>
      <c r="G525" s="0"/>
      <c r="H525" s="1"/>
      <c r="I525" s="0"/>
      <c r="J525" s="1"/>
      <c r="K525" s="0"/>
      <c r="L525" s="1"/>
      <c r="M525" s="0"/>
      <c r="O525" s="0" t="str">
        <f aca="false">LOOKUP(B525,ISO3,Zone)</f>
        <v>MENA</v>
      </c>
      <c r="P525" s="0" t="str">
        <f aca="false">LOOKUP(B525,ISO3,Country)</f>
        <v>Bahrain</v>
      </c>
    </row>
    <row r="526" customFormat="false" ht="12.8" hidden="false" customHeight="false" outlineLevel="0" collapsed="false">
      <c r="A526" s="0" t="n">
        <v>2021</v>
      </c>
      <c r="B526" s="0" t="s">
        <v>183</v>
      </c>
      <c r="C526" s="1" t="n">
        <v>37.65</v>
      </c>
      <c r="D526" s="0" t="n">
        <v>169</v>
      </c>
      <c r="E526" s="0"/>
      <c r="F526" s="1"/>
      <c r="G526" s="0"/>
      <c r="H526" s="1"/>
      <c r="I526" s="0"/>
      <c r="J526" s="1"/>
      <c r="K526" s="0"/>
      <c r="L526" s="1"/>
      <c r="M526" s="0"/>
      <c r="O526" s="0" t="str">
        <f aca="false">LOOKUP(B526,ISO3,Zone)</f>
        <v>MENA</v>
      </c>
      <c r="P526" s="0" t="str">
        <f aca="false">LOOKUP(B526,ISO3,Country)</f>
        <v>Yemen</v>
      </c>
    </row>
    <row r="527" customFormat="false" ht="12.8" hidden="false" customHeight="false" outlineLevel="0" collapsed="false">
      <c r="A527" s="0" t="n">
        <v>2021</v>
      </c>
      <c r="B527" s="0" t="s">
        <v>185</v>
      </c>
      <c r="C527" s="1" t="n">
        <v>37.27</v>
      </c>
      <c r="D527" s="0" t="n">
        <v>170</v>
      </c>
      <c r="E527" s="0"/>
      <c r="F527" s="1"/>
      <c r="G527" s="0"/>
      <c r="H527" s="1"/>
      <c r="I527" s="0"/>
      <c r="J527" s="1"/>
      <c r="K527" s="0"/>
      <c r="L527" s="1"/>
      <c r="M527" s="0"/>
      <c r="O527" s="0" t="str">
        <f aca="false">LOOKUP(B527,ISO3,Zone)</f>
        <v>MENA</v>
      </c>
      <c r="P527" s="0" t="str">
        <f aca="false">LOOKUP(B527,ISO3,Country)</f>
        <v>Saudi Arabia</v>
      </c>
    </row>
    <row r="528" customFormat="false" ht="12.8" hidden="false" customHeight="false" outlineLevel="0" collapsed="false">
      <c r="A528" s="0" t="n">
        <v>2021</v>
      </c>
      <c r="B528" s="0" t="s">
        <v>187</v>
      </c>
      <c r="C528" s="1" t="n">
        <v>36.06</v>
      </c>
      <c r="D528" s="0" t="n">
        <v>171</v>
      </c>
      <c r="E528" s="0"/>
      <c r="F528" s="1"/>
      <c r="G528" s="0"/>
      <c r="H528" s="1"/>
      <c r="I528" s="0"/>
      <c r="J528" s="1"/>
      <c r="K528" s="0"/>
      <c r="L528" s="1"/>
      <c r="M528" s="0"/>
      <c r="O528" s="0" t="str">
        <f aca="false">LOOKUP(B528,ISO3,Zone)</f>
        <v>Amériques</v>
      </c>
      <c r="P528" s="0" t="str">
        <f aca="false">LOOKUP(B528,ISO3,Country)</f>
        <v>Cuba</v>
      </c>
    </row>
    <row r="529" customFormat="false" ht="12.8" hidden="false" customHeight="false" outlineLevel="0" collapsed="false">
      <c r="A529" s="0" t="n">
        <v>2021</v>
      </c>
      <c r="B529" s="0" t="s">
        <v>175</v>
      </c>
      <c r="C529" s="1" t="n">
        <v>29.44</v>
      </c>
      <c r="D529" s="0" t="n">
        <v>172</v>
      </c>
      <c r="E529" s="0"/>
      <c r="F529" s="1"/>
      <c r="G529" s="0"/>
      <c r="H529" s="1"/>
      <c r="I529" s="0"/>
      <c r="J529" s="1"/>
      <c r="K529" s="0"/>
      <c r="L529" s="1"/>
      <c r="M529" s="0"/>
      <c r="O529" s="0" t="str">
        <f aca="false">LOOKUP(B529,ISO3,Zone)</f>
        <v>Asie-Pacifique</v>
      </c>
      <c r="P529" s="0" t="str">
        <f aca="false">LOOKUP(B529,ISO3,Country)</f>
        <v>Laos</v>
      </c>
    </row>
    <row r="530" customFormat="false" ht="12.8" hidden="false" customHeight="false" outlineLevel="0" collapsed="false">
      <c r="A530" s="0" t="n">
        <v>2021</v>
      </c>
      <c r="B530" s="0" t="s">
        <v>190</v>
      </c>
      <c r="C530" s="1" t="n">
        <v>29.37</v>
      </c>
      <c r="D530" s="0" t="n">
        <v>173</v>
      </c>
      <c r="E530" s="0"/>
      <c r="F530" s="1"/>
      <c r="G530" s="0"/>
      <c r="H530" s="1"/>
      <c r="I530" s="0"/>
      <c r="J530" s="1"/>
      <c r="K530" s="0"/>
      <c r="L530" s="1"/>
      <c r="M530" s="0"/>
      <c r="O530" s="0" t="str">
        <f aca="false">LOOKUP(B530,ISO3,Zone)</f>
        <v>MENA</v>
      </c>
      <c r="P530" s="0" t="str">
        <f aca="false">LOOKUP(B530,ISO3,Country)</f>
        <v>Syria</v>
      </c>
    </row>
    <row r="531" customFormat="false" ht="12.8" hidden="false" customHeight="false" outlineLevel="0" collapsed="false">
      <c r="A531" s="0" t="n">
        <v>2021</v>
      </c>
      <c r="B531" s="0" t="s">
        <v>192</v>
      </c>
      <c r="C531" s="1" t="n">
        <v>27.3</v>
      </c>
      <c r="D531" s="0" t="n">
        <v>174</v>
      </c>
      <c r="E531" s="0"/>
      <c r="F531" s="1"/>
      <c r="G531" s="0"/>
      <c r="H531" s="1"/>
      <c r="I531" s="0"/>
      <c r="J531" s="1"/>
      <c r="K531" s="0"/>
      <c r="L531" s="1"/>
      <c r="M531" s="0"/>
      <c r="O531" s="0" t="str">
        <f aca="false">LOOKUP(B531,ISO3,Zone)</f>
        <v>MENA</v>
      </c>
      <c r="P531" s="0" t="str">
        <f aca="false">LOOKUP(B531,ISO3,Country)</f>
        <v>Iran</v>
      </c>
    </row>
    <row r="532" customFormat="false" ht="12.8" hidden="false" customHeight="false" outlineLevel="0" collapsed="false">
      <c r="A532" s="0" t="n">
        <v>2021</v>
      </c>
      <c r="B532" s="0" t="s">
        <v>193</v>
      </c>
      <c r="C532" s="1" t="n">
        <v>21.54</v>
      </c>
      <c r="D532" s="0" t="n">
        <v>175</v>
      </c>
      <c r="E532" s="0"/>
      <c r="F532" s="1"/>
      <c r="G532" s="0"/>
      <c r="H532" s="1"/>
      <c r="I532" s="0"/>
      <c r="J532" s="1"/>
      <c r="K532" s="0"/>
      <c r="L532" s="1"/>
      <c r="M532" s="0"/>
      <c r="O532" s="0" t="str">
        <f aca="false">LOOKUP(B532,ISO3,Zone)</f>
        <v>Asie-Pacifique</v>
      </c>
      <c r="P532" s="0" t="str">
        <f aca="false">LOOKUP(B532,ISO3,Country)</f>
        <v>Vietnam</v>
      </c>
    </row>
    <row r="533" customFormat="false" ht="12.8" hidden="false" customHeight="false" outlineLevel="0" collapsed="false">
      <c r="A533" s="0" t="n">
        <v>2021</v>
      </c>
      <c r="B533" s="0" t="s">
        <v>177</v>
      </c>
      <c r="C533" s="1" t="n">
        <v>21.38</v>
      </c>
      <c r="D533" s="0" t="n">
        <v>176</v>
      </c>
      <c r="E533" s="0"/>
      <c r="F533" s="1"/>
      <c r="G533" s="0"/>
      <c r="H533" s="1"/>
      <c r="I533" s="0"/>
      <c r="J533" s="1"/>
      <c r="K533" s="0"/>
      <c r="L533" s="1"/>
      <c r="M533" s="0"/>
      <c r="O533" s="0" t="str">
        <f aca="false">LOOKUP(B533,ISO3,Zone)</f>
        <v>Afrique</v>
      </c>
      <c r="P533" s="0" t="str">
        <f aca="false">LOOKUP(B533,ISO3,Country)</f>
        <v>Djibouti</v>
      </c>
    </row>
    <row r="534" customFormat="false" ht="12.8" hidden="false" customHeight="false" outlineLevel="0" collapsed="false">
      <c r="A534" s="0" t="n">
        <v>2021</v>
      </c>
      <c r="B534" s="0" t="s">
        <v>194</v>
      </c>
      <c r="C534" s="1" t="n">
        <v>21.28</v>
      </c>
      <c r="D534" s="0" t="n">
        <v>177</v>
      </c>
      <c r="E534" s="0"/>
      <c r="F534" s="1"/>
      <c r="G534" s="0"/>
      <c r="H534" s="1"/>
      <c r="I534" s="0"/>
      <c r="J534" s="1"/>
      <c r="K534" s="0"/>
      <c r="L534" s="1"/>
      <c r="M534" s="0"/>
      <c r="O534" s="0" t="str">
        <f aca="false">LOOKUP(B534,ISO3,Zone)</f>
        <v>Asie-Pacifique</v>
      </c>
      <c r="P534" s="0" t="str">
        <f aca="false">LOOKUP(B534,ISO3,Country)</f>
        <v>China</v>
      </c>
    </row>
    <row r="535" customFormat="false" ht="12.8" hidden="false" customHeight="false" outlineLevel="0" collapsed="false">
      <c r="A535" s="0" t="n">
        <v>2021</v>
      </c>
      <c r="B535" s="0" t="s">
        <v>191</v>
      </c>
      <c r="C535" s="1" t="n">
        <v>19.97</v>
      </c>
      <c r="D535" s="0" t="n">
        <v>178</v>
      </c>
      <c r="E535" s="0"/>
      <c r="F535" s="1"/>
      <c r="G535" s="0"/>
      <c r="H535" s="1"/>
      <c r="I535" s="0"/>
      <c r="J535" s="1"/>
      <c r="K535" s="0"/>
      <c r="L535" s="1"/>
      <c r="M535" s="0"/>
      <c r="O535" s="0" t="str">
        <f aca="false">LOOKUP(B535,ISO3,Zone)</f>
        <v>EEAC</v>
      </c>
      <c r="P535" s="0" t="str">
        <f aca="false">LOOKUP(B535,ISO3,Country)</f>
        <v>Turkmenistan</v>
      </c>
    </row>
    <row r="536" customFormat="false" ht="12.8" hidden="false" customHeight="false" outlineLevel="0" collapsed="false">
      <c r="A536" s="0" t="n">
        <v>2021</v>
      </c>
      <c r="B536" s="0" t="s">
        <v>195</v>
      </c>
      <c r="C536" s="1" t="n">
        <v>18.72</v>
      </c>
      <c r="D536" s="0" t="n">
        <v>179</v>
      </c>
      <c r="E536" s="0"/>
      <c r="F536" s="1"/>
      <c r="G536" s="0"/>
      <c r="H536" s="1"/>
      <c r="I536" s="0"/>
      <c r="J536" s="1"/>
      <c r="K536" s="0"/>
      <c r="L536" s="1"/>
      <c r="M536" s="0"/>
      <c r="O536" s="0" t="str">
        <f aca="false">LOOKUP(B536,ISO3,Zone)</f>
        <v>Asie-Pacifique</v>
      </c>
      <c r="P536" s="0" t="str">
        <f aca="false">LOOKUP(B536,ISO3,Country)</f>
        <v>North Korea</v>
      </c>
    </row>
    <row r="537" customFormat="false" ht="12.8" hidden="false" customHeight="false" outlineLevel="0" collapsed="false">
      <c r="A537" s="0" t="n">
        <v>2021</v>
      </c>
      <c r="B537" s="0" t="s">
        <v>189</v>
      </c>
      <c r="C537" s="1" t="n">
        <v>18.55</v>
      </c>
      <c r="D537" s="0" t="n">
        <v>180</v>
      </c>
      <c r="E537" s="0"/>
      <c r="F537" s="1"/>
      <c r="G537" s="0"/>
      <c r="H537" s="1"/>
      <c r="I537" s="0"/>
      <c r="J537" s="1"/>
      <c r="K537" s="0"/>
      <c r="L537" s="1"/>
      <c r="M537" s="0"/>
      <c r="O537" s="0" t="str">
        <f aca="false">LOOKUP(B537,ISO3,Zone)</f>
        <v>Afrique</v>
      </c>
      <c r="P537" s="0" t="str">
        <f aca="false">LOOKUP(B537,ISO3,Country)</f>
        <v>Eritrea</v>
      </c>
    </row>
    <row r="538" customFormat="false" ht="12.8" hidden="false" customHeight="false" outlineLevel="0" collapsed="false">
      <c r="A538" s="0" t="n">
        <v>2020</v>
      </c>
      <c r="B538" s="0" t="s">
        <v>16</v>
      </c>
      <c r="C538" s="1" t="n">
        <v>92.16</v>
      </c>
      <c r="D538" s="0" t="n">
        <v>1</v>
      </c>
      <c r="E538" s="0"/>
      <c r="F538" s="1"/>
      <c r="G538" s="0"/>
      <c r="H538" s="1"/>
      <c r="I538" s="0"/>
      <c r="J538" s="1"/>
      <c r="K538" s="0"/>
      <c r="L538" s="1"/>
      <c r="M538" s="0"/>
      <c r="O538" s="0" t="str">
        <f aca="false">LOOKUP(B538,ISO3,Zone)</f>
        <v>UE Balkans</v>
      </c>
      <c r="P538" s="0" t="str">
        <f aca="false">LOOKUP(B538,ISO3,Country)</f>
        <v>Norway</v>
      </c>
    </row>
    <row r="539" customFormat="false" ht="12.8" hidden="false" customHeight="false" outlineLevel="0" collapsed="false">
      <c r="A539" s="0" t="n">
        <v>2020</v>
      </c>
      <c r="B539" s="0" t="s">
        <v>20</v>
      </c>
      <c r="C539" s="1" t="n">
        <v>92.07</v>
      </c>
      <c r="D539" s="0" t="n">
        <v>2</v>
      </c>
      <c r="E539" s="0"/>
      <c r="F539" s="1"/>
      <c r="G539" s="0"/>
      <c r="H539" s="1"/>
      <c r="I539" s="0"/>
      <c r="J539" s="1"/>
      <c r="K539" s="0"/>
      <c r="L539" s="1"/>
      <c r="M539" s="0"/>
      <c r="O539" s="0" t="str">
        <f aca="false">LOOKUP(B539,ISO3,Zone)</f>
        <v>UE Balkans</v>
      </c>
      <c r="P539" s="0" t="str">
        <f aca="false">LOOKUP(B539,ISO3,Country)</f>
        <v>Finland</v>
      </c>
    </row>
    <row r="540" customFormat="false" ht="12.8" hidden="false" customHeight="false" outlineLevel="0" collapsed="false">
      <c r="A540" s="0" t="n">
        <v>2020</v>
      </c>
      <c r="B540" s="0" t="s">
        <v>18</v>
      </c>
      <c r="C540" s="1" t="n">
        <v>91.87</v>
      </c>
      <c r="D540" s="0" t="n">
        <v>3</v>
      </c>
      <c r="E540" s="0"/>
      <c r="F540" s="1"/>
      <c r="G540" s="0"/>
      <c r="H540" s="1"/>
      <c r="I540" s="0"/>
      <c r="J540" s="1"/>
      <c r="K540" s="0"/>
      <c r="L540" s="1"/>
      <c r="M540" s="0"/>
      <c r="O540" s="0" t="str">
        <f aca="false">LOOKUP(B540,ISO3,Zone)</f>
        <v>UE Balkans</v>
      </c>
      <c r="P540" s="0" t="str">
        <f aca="false">LOOKUP(B540,ISO3,Country)</f>
        <v>Denmark</v>
      </c>
    </row>
    <row r="541" customFormat="false" ht="12.8" hidden="false" customHeight="false" outlineLevel="0" collapsed="false">
      <c r="A541" s="0" t="n">
        <v>2020</v>
      </c>
      <c r="B541" s="0" t="s">
        <v>19</v>
      </c>
      <c r="C541" s="1" t="n">
        <v>90.75</v>
      </c>
      <c r="D541" s="0" t="n">
        <v>4</v>
      </c>
      <c r="E541" s="0"/>
      <c r="F541" s="1"/>
      <c r="G541" s="0"/>
      <c r="H541" s="1"/>
      <c r="I541" s="0"/>
      <c r="J541" s="1"/>
      <c r="K541" s="0"/>
      <c r="L541" s="1"/>
      <c r="M541" s="0"/>
      <c r="O541" s="0" t="str">
        <f aca="false">LOOKUP(B541,ISO3,Zone)</f>
        <v>UE Balkans</v>
      </c>
      <c r="P541" s="0" t="str">
        <f aca="false">LOOKUP(B541,ISO3,Country)</f>
        <v>Sweden</v>
      </c>
    </row>
    <row r="542" customFormat="false" ht="12.8" hidden="false" customHeight="false" outlineLevel="0" collapsed="false">
      <c r="A542" s="0" t="n">
        <v>2020</v>
      </c>
      <c r="B542" s="0" t="s">
        <v>21</v>
      </c>
      <c r="C542" s="1" t="n">
        <v>90.04</v>
      </c>
      <c r="D542" s="0" t="n">
        <v>5</v>
      </c>
      <c r="E542" s="0"/>
      <c r="F542" s="1"/>
      <c r="G542" s="0"/>
      <c r="H542" s="1"/>
      <c r="I542" s="0"/>
      <c r="J542" s="1"/>
      <c r="K542" s="0"/>
      <c r="L542" s="1"/>
      <c r="M542" s="0"/>
      <c r="O542" s="0" t="str">
        <f aca="false">LOOKUP(B542,ISO3,Zone)</f>
        <v>UE Balkans</v>
      </c>
      <c r="P542" s="0" t="str">
        <f aca="false">LOOKUP(B542,ISO3,Country)</f>
        <v>Netherlands</v>
      </c>
    </row>
    <row r="543" customFormat="false" ht="12.8" hidden="false" customHeight="false" outlineLevel="0" collapsed="false">
      <c r="A543" s="0" t="n">
        <v>2020</v>
      </c>
      <c r="B543" s="0" t="s">
        <v>47</v>
      </c>
      <c r="C543" s="1" t="n">
        <v>89.49</v>
      </c>
      <c r="D543" s="0" t="n">
        <v>6</v>
      </c>
      <c r="E543" s="0"/>
      <c r="F543" s="1"/>
      <c r="G543" s="0"/>
      <c r="H543" s="1"/>
      <c r="I543" s="0"/>
      <c r="J543" s="1"/>
      <c r="K543" s="0"/>
      <c r="L543" s="1"/>
      <c r="M543" s="0"/>
      <c r="O543" s="0" t="str">
        <f aca="false">LOOKUP(B543,ISO3,Zone)</f>
        <v>Amériques</v>
      </c>
      <c r="P543" s="0" t="str">
        <f aca="false">LOOKUP(B543,ISO3,Country)</f>
        <v>Jamaica</v>
      </c>
    </row>
    <row r="544" customFormat="false" ht="12.8" hidden="false" customHeight="false" outlineLevel="0" collapsed="false">
      <c r="A544" s="0" t="n">
        <v>2020</v>
      </c>
      <c r="B544" s="0" t="s">
        <v>38</v>
      </c>
      <c r="C544" s="1" t="n">
        <v>89.47</v>
      </c>
      <c r="D544" s="0" t="n">
        <v>7</v>
      </c>
      <c r="E544" s="0"/>
      <c r="F544" s="1"/>
      <c r="G544" s="0"/>
      <c r="H544" s="1"/>
      <c r="I544" s="0"/>
      <c r="J544" s="1"/>
      <c r="K544" s="0"/>
      <c r="L544" s="1"/>
      <c r="M544" s="0"/>
      <c r="O544" s="0" t="str">
        <f aca="false">LOOKUP(B544,ISO3,Zone)</f>
        <v>Amériques</v>
      </c>
      <c r="P544" s="0" t="str">
        <f aca="false">LOOKUP(B544,ISO3,Country)</f>
        <v>Costa Rica</v>
      </c>
    </row>
    <row r="545" customFormat="false" ht="12.8" hidden="false" customHeight="false" outlineLevel="0" collapsed="false">
      <c r="A545" s="0" t="n">
        <v>2020</v>
      </c>
      <c r="B545" s="0" t="s">
        <v>27</v>
      </c>
      <c r="C545" s="1" t="n">
        <v>89.38</v>
      </c>
      <c r="D545" s="0" t="n">
        <v>8</v>
      </c>
      <c r="E545" s="0"/>
      <c r="F545" s="1"/>
      <c r="G545" s="0"/>
      <c r="H545" s="1"/>
      <c r="I545" s="0"/>
      <c r="J545" s="1"/>
      <c r="K545" s="0"/>
      <c r="L545" s="1"/>
      <c r="M545" s="0"/>
      <c r="O545" s="0" t="str">
        <f aca="false">LOOKUP(B545,ISO3,Zone)</f>
        <v>UE Balkans</v>
      </c>
      <c r="P545" s="0" t="str">
        <f aca="false">LOOKUP(B545,ISO3,Country)</f>
        <v>Switzerland</v>
      </c>
    </row>
    <row r="546" customFormat="false" ht="12.8" hidden="false" customHeight="false" outlineLevel="0" collapsed="false">
      <c r="A546" s="0" t="n">
        <v>2020</v>
      </c>
      <c r="B546" s="0" t="s">
        <v>28</v>
      </c>
      <c r="C546" s="1" t="n">
        <v>89.31</v>
      </c>
      <c r="D546" s="0" t="n">
        <v>9</v>
      </c>
      <c r="E546" s="0"/>
      <c r="F546" s="1"/>
      <c r="G546" s="0"/>
      <c r="H546" s="1"/>
      <c r="I546" s="0"/>
      <c r="J546" s="1"/>
      <c r="K546" s="0"/>
      <c r="L546" s="1"/>
      <c r="M546" s="0"/>
      <c r="O546" s="0" t="str">
        <f aca="false">LOOKUP(B546,ISO3,Zone)</f>
        <v>Asie-Pacifique</v>
      </c>
      <c r="P546" s="0" t="str">
        <f aca="false">LOOKUP(B546,ISO3,Country)</f>
        <v>New Zealand</v>
      </c>
    </row>
    <row r="547" customFormat="false" ht="12.8" hidden="false" customHeight="false" outlineLevel="0" collapsed="false">
      <c r="A547" s="0" t="n">
        <v>2020</v>
      </c>
      <c r="B547" s="0" t="s">
        <v>24</v>
      </c>
      <c r="C547" s="1" t="n">
        <v>88.17</v>
      </c>
      <c r="D547" s="0" t="n">
        <v>10</v>
      </c>
      <c r="E547" s="0"/>
      <c r="F547" s="1"/>
      <c r="G547" s="0"/>
      <c r="H547" s="1"/>
      <c r="I547" s="0"/>
      <c r="J547" s="1"/>
      <c r="K547" s="0"/>
      <c r="L547" s="1"/>
      <c r="M547" s="0"/>
      <c r="O547" s="0" t="str">
        <f aca="false">LOOKUP(B547,ISO3,Zone)</f>
        <v>UE Balkans</v>
      </c>
      <c r="P547" s="0" t="str">
        <f aca="false">LOOKUP(B547,ISO3,Country)</f>
        <v>Portugal</v>
      </c>
    </row>
    <row r="548" customFormat="false" ht="12.8" hidden="false" customHeight="false" outlineLevel="0" collapsed="false">
      <c r="A548" s="0" t="n">
        <v>2020</v>
      </c>
      <c r="B548" s="0" t="s">
        <v>36</v>
      </c>
      <c r="C548" s="1" t="n">
        <v>87.84</v>
      </c>
      <c r="D548" s="0" t="n">
        <v>11</v>
      </c>
      <c r="E548" s="0"/>
      <c r="F548" s="1"/>
      <c r="G548" s="0"/>
      <c r="H548" s="1"/>
      <c r="I548" s="0"/>
      <c r="J548" s="1"/>
      <c r="K548" s="0"/>
      <c r="L548" s="1"/>
      <c r="M548" s="0"/>
      <c r="O548" s="0" t="str">
        <f aca="false">LOOKUP(B548,ISO3,Zone)</f>
        <v>UE Balkans</v>
      </c>
      <c r="P548" s="0" t="str">
        <f aca="false">LOOKUP(B548,ISO3,Country)</f>
        <v>Germany</v>
      </c>
    </row>
    <row r="549" customFormat="false" ht="12.8" hidden="false" customHeight="false" outlineLevel="0" collapsed="false">
      <c r="A549" s="0" t="n">
        <v>2020</v>
      </c>
      <c r="B549" s="0" t="s">
        <v>46</v>
      </c>
      <c r="C549" s="1" t="n">
        <v>87.43</v>
      </c>
      <c r="D549" s="0" t="n">
        <v>12</v>
      </c>
      <c r="E549" s="0"/>
      <c r="F549" s="1"/>
      <c r="G549" s="0"/>
      <c r="H549" s="1"/>
      <c r="I549" s="0"/>
      <c r="J549" s="1"/>
      <c r="K549" s="0"/>
      <c r="L549" s="1"/>
      <c r="M549" s="0"/>
      <c r="O549" s="0" t="str">
        <f aca="false">LOOKUP(B549,ISO3,Zone)</f>
        <v>UE Balkans</v>
      </c>
      <c r="P549" s="0" t="str">
        <f aca="false">LOOKUP(B549,ISO3,Country)</f>
        <v>Belgium</v>
      </c>
    </row>
    <row r="550" customFormat="false" ht="12.8" hidden="false" customHeight="false" outlineLevel="0" collapsed="false">
      <c r="A550" s="0" t="n">
        <v>2020</v>
      </c>
      <c r="B550" s="0" t="s">
        <v>17</v>
      </c>
      <c r="C550" s="1" t="n">
        <v>87.4</v>
      </c>
      <c r="D550" s="0" t="n">
        <v>13</v>
      </c>
      <c r="E550" s="0"/>
      <c r="F550" s="1"/>
      <c r="G550" s="0"/>
      <c r="H550" s="1"/>
      <c r="I550" s="0"/>
      <c r="J550" s="1"/>
      <c r="K550" s="0"/>
      <c r="L550" s="1"/>
      <c r="M550" s="0"/>
      <c r="O550" s="0" t="str">
        <f aca="false">LOOKUP(B550,ISO3,Zone)</f>
        <v>UE Balkans</v>
      </c>
      <c r="P550" s="0" t="str">
        <f aca="false">LOOKUP(B550,ISO3,Country)</f>
        <v>Ireland</v>
      </c>
    </row>
    <row r="551" customFormat="false" ht="12.8" hidden="false" customHeight="false" outlineLevel="0" collapsed="false">
      <c r="A551" s="0" t="n">
        <v>2020</v>
      </c>
      <c r="B551" s="0" t="s">
        <v>23</v>
      </c>
      <c r="C551" s="1" t="n">
        <v>87.39</v>
      </c>
      <c r="D551" s="0" t="n">
        <v>14</v>
      </c>
      <c r="E551" s="0"/>
      <c r="F551" s="1"/>
      <c r="G551" s="0"/>
      <c r="H551" s="1"/>
      <c r="I551" s="0"/>
      <c r="J551" s="1"/>
      <c r="K551" s="0"/>
      <c r="L551" s="1"/>
      <c r="M551" s="0"/>
      <c r="O551" s="0" t="str">
        <f aca="false">LOOKUP(B551,ISO3,Zone)</f>
        <v>UE Balkans</v>
      </c>
      <c r="P551" s="0" t="str">
        <f aca="false">LOOKUP(B551,ISO3,Country)</f>
        <v>Estonia</v>
      </c>
    </row>
    <row r="552" customFormat="false" ht="12.8" hidden="false" customHeight="false" outlineLevel="0" collapsed="false">
      <c r="A552" s="0" t="n">
        <v>2020</v>
      </c>
      <c r="B552" s="0" t="s">
        <v>33</v>
      </c>
      <c r="C552" s="1" t="n">
        <v>84.88</v>
      </c>
      <c r="D552" s="0" t="n">
        <v>15</v>
      </c>
      <c r="E552" s="0"/>
      <c r="F552" s="1"/>
      <c r="G552" s="0"/>
      <c r="H552" s="1"/>
      <c r="I552" s="0"/>
      <c r="J552" s="1"/>
      <c r="K552" s="0"/>
      <c r="L552" s="1"/>
      <c r="M552" s="0"/>
      <c r="O552" s="0" t="str">
        <f aca="false">LOOKUP(B552,ISO3,Zone)</f>
        <v>UE Balkans</v>
      </c>
      <c r="P552" s="0" t="str">
        <f aca="false">LOOKUP(B552,ISO3,Country)</f>
        <v>Iceland</v>
      </c>
    </row>
    <row r="553" customFormat="false" ht="12.8" hidden="false" customHeight="false" outlineLevel="0" collapsed="false">
      <c r="A553" s="0" t="n">
        <v>2020</v>
      </c>
      <c r="B553" s="0" t="s">
        <v>30</v>
      </c>
      <c r="C553" s="1" t="n">
        <v>84.71</v>
      </c>
      <c r="D553" s="0" t="n">
        <v>16</v>
      </c>
      <c r="E553" s="0"/>
      <c r="F553" s="1"/>
      <c r="G553" s="0"/>
      <c r="H553" s="1"/>
      <c r="I553" s="0"/>
      <c r="J553" s="1"/>
      <c r="K553" s="0"/>
      <c r="L553" s="1"/>
      <c r="M553" s="0"/>
      <c r="O553" s="0" t="str">
        <f aca="false">LOOKUP(B553,ISO3,Zone)</f>
        <v>Amériques</v>
      </c>
      <c r="P553" s="0" t="str">
        <f aca="false">LOOKUP(B553,ISO3,Country)</f>
        <v>Canada</v>
      </c>
    </row>
    <row r="554" customFormat="false" ht="12.8" hidden="false" customHeight="false" outlineLevel="0" collapsed="false">
      <c r="A554" s="0" t="n">
        <v>2020</v>
      </c>
      <c r="B554" s="0" t="s">
        <v>35</v>
      </c>
      <c r="C554" s="1" t="n">
        <v>84.54</v>
      </c>
      <c r="D554" s="0" t="n">
        <v>17</v>
      </c>
      <c r="E554" s="0"/>
      <c r="F554" s="1"/>
      <c r="G554" s="0"/>
      <c r="H554" s="1"/>
      <c r="I554" s="0"/>
      <c r="J554" s="1"/>
      <c r="K554" s="0"/>
      <c r="L554" s="1"/>
      <c r="M554" s="0"/>
      <c r="O554" s="0" t="str">
        <f aca="false">LOOKUP(B554,ISO3,Zone)</f>
        <v>UE Balkans</v>
      </c>
      <c r="P554" s="0" t="str">
        <f aca="false">LOOKUP(B554,ISO3,Country)</f>
        <v>Luxembourg</v>
      </c>
    </row>
    <row r="555" customFormat="false" ht="12.8" hidden="false" customHeight="false" outlineLevel="0" collapsed="false">
      <c r="A555" s="0" t="n">
        <v>2020</v>
      </c>
      <c r="B555" s="0" t="s">
        <v>44</v>
      </c>
      <c r="C555" s="1" t="n">
        <v>84.22</v>
      </c>
      <c r="D555" s="0" t="n">
        <v>18</v>
      </c>
      <c r="E555" s="0"/>
      <c r="F555" s="1"/>
      <c r="G555" s="0"/>
      <c r="H555" s="1"/>
      <c r="I555" s="0"/>
      <c r="J555" s="1"/>
      <c r="K555" s="0"/>
      <c r="L555" s="1"/>
      <c r="M555" s="0"/>
      <c r="O555" s="0" t="str">
        <f aca="false">LOOKUP(B555,ISO3,Zone)</f>
        <v>UE Balkans</v>
      </c>
      <c r="P555" s="0" t="str">
        <f aca="false">LOOKUP(B555,ISO3,Country)</f>
        <v>Austria</v>
      </c>
    </row>
    <row r="556" customFormat="false" ht="12.8" hidden="false" customHeight="false" outlineLevel="0" collapsed="false">
      <c r="A556" s="0" t="n">
        <v>2020</v>
      </c>
      <c r="B556" s="0" t="s">
        <v>67</v>
      </c>
      <c r="C556" s="1" t="n">
        <v>84.21</v>
      </c>
      <c r="D556" s="0" t="n">
        <v>19</v>
      </c>
      <c r="E556" s="0"/>
      <c r="F556" s="1"/>
      <c r="G556" s="0"/>
      <c r="H556" s="1"/>
      <c r="I556" s="0"/>
      <c r="J556" s="1"/>
      <c r="K556" s="0"/>
      <c r="L556" s="1"/>
      <c r="M556" s="0"/>
      <c r="O556" s="0" t="str">
        <f aca="false">LOOKUP(B556,ISO3,Zone)</f>
        <v>Amériques</v>
      </c>
      <c r="P556" s="0" t="str">
        <f aca="false">LOOKUP(B556,ISO3,Country)</f>
        <v>Uruguay</v>
      </c>
    </row>
    <row r="557" customFormat="false" ht="12.8" hidden="false" customHeight="false" outlineLevel="0" collapsed="false">
      <c r="A557" s="0" t="n">
        <v>2020</v>
      </c>
      <c r="B557" s="0" t="s">
        <v>63</v>
      </c>
      <c r="C557" s="1" t="n">
        <v>82.5</v>
      </c>
      <c r="D557" s="0" t="n">
        <v>20</v>
      </c>
      <c r="E557" s="0"/>
      <c r="F557" s="1"/>
      <c r="G557" s="0"/>
      <c r="H557" s="1"/>
      <c r="I557" s="0"/>
      <c r="J557" s="1"/>
      <c r="K557" s="0"/>
      <c r="L557" s="1"/>
      <c r="M557" s="0"/>
      <c r="O557" s="0" t="str">
        <f aca="false">LOOKUP(B557,ISO3,Zone)</f>
        <v>Amériques</v>
      </c>
      <c r="P557" s="0" t="str">
        <f aca="false">LOOKUP(B557,ISO3,Country)</f>
        <v>Suriname</v>
      </c>
    </row>
    <row r="558" customFormat="false" ht="12.8" hidden="false" customHeight="false" outlineLevel="0" collapsed="false">
      <c r="A558" s="0" t="n">
        <v>2020</v>
      </c>
      <c r="B558" s="0" t="s">
        <v>34</v>
      </c>
      <c r="C558" s="1" t="n">
        <v>81.75</v>
      </c>
      <c r="D558" s="0" t="n">
        <v>21</v>
      </c>
      <c r="E558" s="0"/>
      <c r="F558" s="1"/>
      <c r="G558" s="0"/>
      <c r="H558" s="1"/>
      <c r="I558" s="0"/>
      <c r="J558" s="1"/>
      <c r="K558" s="0"/>
      <c r="L558" s="1"/>
      <c r="M558" s="0"/>
      <c r="O558" s="0" t="str">
        <f aca="false">LOOKUP(B558,ISO3,Zone)</f>
        <v>Asie-Pacifique</v>
      </c>
      <c r="P558" s="0" t="str">
        <f aca="false">LOOKUP(B558,ISO3,Country)</f>
        <v>Samoa</v>
      </c>
    </row>
    <row r="559" customFormat="false" ht="12.8" hidden="false" customHeight="false" outlineLevel="0" collapsed="false">
      <c r="A559" s="0" t="n">
        <v>2020</v>
      </c>
      <c r="B559" s="0" t="s">
        <v>31</v>
      </c>
      <c r="C559" s="1" t="n">
        <v>81.44</v>
      </c>
      <c r="D559" s="0" t="n">
        <v>22</v>
      </c>
      <c r="E559" s="0"/>
      <c r="F559" s="1"/>
      <c r="G559" s="0"/>
      <c r="H559" s="1"/>
      <c r="I559" s="0"/>
      <c r="J559" s="1"/>
      <c r="K559" s="0"/>
      <c r="L559" s="1"/>
      <c r="M559" s="0"/>
      <c r="O559" s="0" t="str">
        <f aca="false">LOOKUP(B559,ISO3,Zone)</f>
        <v>UE Balkans</v>
      </c>
      <c r="P559" s="0" t="str">
        <f aca="false">LOOKUP(B559,ISO3,Country)</f>
        <v>Latvia</v>
      </c>
    </row>
    <row r="560" customFormat="false" ht="12.8" hidden="false" customHeight="false" outlineLevel="0" collapsed="false">
      <c r="A560" s="0" t="n">
        <v>2020</v>
      </c>
      <c r="B560" s="0" t="s">
        <v>37</v>
      </c>
      <c r="C560" s="1" t="n">
        <v>80.75</v>
      </c>
      <c r="D560" s="0" t="n">
        <v>23</v>
      </c>
      <c r="E560" s="0"/>
      <c r="F560" s="1"/>
      <c r="G560" s="0"/>
      <c r="H560" s="1"/>
      <c r="I560" s="0"/>
      <c r="J560" s="1"/>
      <c r="K560" s="0"/>
      <c r="L560" s="1"/>
      <c r="M560" s="0"/>
      <c r="O560" s="0" t="str">
        <f aca="false">LOOKUP(B560,ISO3,Zone)</f>
        <v>Afrique</v>
      </c>
      <c r="P560" s="0" t="str">
        <f aca="false">LOOKUP(B560,ISO3,Country)</f>
        <v>Namibia</v>
      </c>
    </row>
    <row r="561" customFormat="false" ht="12.8" hidden="false" customHeight="false" outlineLevel="0" collapsed="false">
      <c r="A561" s="0" t="n">
        <v>2020</v>
      </c>
      <c r="B561" s="0" t="s">
        <v>26</v>
      </c>
      <c r="C561" s="1" t="n">
        <v>80.48</v>
      </c>
      <c r="D561" s="0" t="n">
        <v>24</v>
      </c>
      <c r="E561" s="0"/>
      <c r="F561" s="1"/>
      <c r="G561" s="0"/>
      <c r="H561" s="1"/>
      <c r="I561" s="0"/>
      <c r="J561" s="1"/>
      <c r="K561" s="0"/>
      <c r="L561" s="1"/>
      <c r="M561" s="0"/>
      <c r="O561" s="0" t="str">
        <f aca="false">LOOKUP(B561,ISO3,Zone)</f>
        <v>UE Balkans</v>
      </c>
      <c r="P561" s="0" t="str">
        <f aca="false">LOOKUP(B561,ISO3,Country)</f>
        <v>Liechtenstein</v>
      </c>
    </row>
    <row r="562" customFormat="false" ht="12.8" hidden="false" customHeight="false" outlineLevel="0" collapsed="false">
      <c r="A562" s="0" t="n">
        <v>2020</v>
      </c>
      <c r="B562" s="0" t="s">
        <v>48</v>
      </c>
      <c r="C562" s="1" t="n">
        <v>79.85</v>
      </c>
      <c r="D562" s="0" t="n">
        <v>25</v>
      </c>
      <c r="E562" s="0"/>
      <c r="F562" s="1"/>
      <c r="G562" s="0"/>
      <c r="H562" s="1"/>
      <c r="I562" s="0"/>
      <c r="J562" s="1"/>
      <c r="K562" s="0"/>
      <c r="L562" s="1"/>
      <c r="M562" s="0"/>
      <c r="O562" s="0" t="str">
        <f aca="false">LOOKUP(B562,ISO3,Zone)</f>
        <v>Afrique</v>
      </c>
      <c r="P562" s="0" t="str">
        <f aca="false">LOOKUP(B562,ISO3,Country)</f>
        <v>Cabo Verde</v>
      </c>
    </row>
    <row r="563" customFormat="false" ht="12.8" hidden="false" customHeight="false" outlineLevel="0" collapsed="false">
      <c r="A563" s="0" t="n">
        <v>2020</v>
      </c>
      <c r="B563" s="0" t="s">
        <v>42</v>
      </c>
      <c r="C563" s="1" t="n">
        <v>79.79</v>
      </c>
      <c r="D563" s="0" t="n">
        <v>26</v>
      </c>
      <c r="E563" s="0"/>
      <c r="F563" s="1"/>
      <c r="G563" s="0"/>
      <c r="H563" s="1"/>
      <c r="I563" s="0"/>
      <c r="J563" s="1"/>
      <c r="K563" s="0"/>
      <c r="L563" s="1"/>
      <c r="M563" s="0"/>
      <c r="O563" s="0" t="str">
        <f aca="false">LOOKUP(B563,ISO3,Zone)</f>
        <v>Asie-Pacifique</v>
      </c>
      <c r="P563" s="0" t="str">
        <f aca="false">LOOKUP(B563,ISO3,Country)</f>
        <v>Australia</v>
      </c>
    </row>
    <row r="564" customFormat="false" ht="12.8" hidden="false" customHeight="false" outlineLevel="0" collapsed="false">
      <c r="A564" s="0" t="n">
        <v>2020</v>
      </c>
      <c r="B564" s="0" t="s">
        <v>70</v>
      </c>
      <c r="C564" s="1" t="n">
        <v>79.55</v>
      </c>
      <c r="D564" s="0" t="n">
        <v>27</v>
      </c>
      <c r="E564" s="0"/>
      <c r="F564" s="1"/>
      <c r="G564" s="0"/>
      <c r="H564" s="1"/>
      <c r="I564" s="0"/>
      <c r="J564" s="1"/>
      <c r="K564" s="0"/>
      <c r="L564" s="1"/>
      <c r="M564" s="0"/>
      <c r="O564" s="0" t="str">
        <f aca="false">LOOKUP(B564,ISO3,Zone)</f>
        <v>UE Balkans</v>
      </c>
      <c r="P564" s="0" t="str">
        <f aca="false">LOOKUP(B564,ISO3,Country)</f>
        <v>Cyprus</v>
      </c>
    </row>
    <row r="565" customFormat="false" ht="12.8" hidden="false" customHeight="false" outlineLevel="0" collapsed="false">
      <c r="A565" s="0" t="n">
        <v>2020</v>
      </c>
      <c r="B565" s="0" t="s">
        <v>22</v>
      </c>
      <c r="C565" s="1" t="n">
        <v>78.81</v>
      </c>
      <c r="D565" s="0" t="n">
        <v>28</v>
      </c>
      <c r="E565" s="0"/>
      <c r="F565" s="1"/>
      <c r="G565" s="0"/>
      <c r="H565" s="1"/>
      <c r="I565" s="0"/>
      <c r="J565" s="1"/>
      <c r="K565" s="0"/>
      <c r="L565" s="1"/>
      <c r="M565" s="0"/>
      <c r="O565" s="0" t="str">
        <f aca="false">LOOKUP(B565,ISO3,Zone)</f>
        <v>UE Balkans</v>
      </c>
      <c r="P565" s="0" t="str">
        <f aca="false">LOOKUP(B565,ISO3,Country)</f>
        <v>Lithuania</v>
      </c>
    </row>
    <row r="566" customFormat="false" ht="12.8" hidden="false" customHeight="false" outlineLevel="0" collapsed="false">
      <c r="A566" s="0" t="n">
        <v>2020</v>
      </c>
      <c r="B566" s="0" t="s">
        <v>51</v>
      </c>
      <c r="C566" s="1" t="n">
        <v>77.84</v>
      </c>
      <c r="D566" s="0" t="n">
        <v>29</v>
      </c>
      <c r="E566" s="0"/>
      <c r="F566" s="1"/>
      <c r="G566" s="0"/>
      <c r="H566" s="1"/>
      <c r="I566" s="0"/>
      <c r="J566" s="1"/>
      <c r="K566" s="0"/>
      <c r="L566" s="1"/>
      <c r="M566" s="0"/>
      <c r="O566" s="0" t="str">
        <f aca="false">LOOKUP(B566,ISO3,Zone)</f>
        <v>UE Balkans</v>
      </c>
      <c r="P566" s="0" t="str">
        <f aca="false">LOOKUP(B566,ISO3,Country)</f>
        <v>Spain</v>
      </c>
    </row>
    <row r="567" customFormat="false" ht="12.8" hidden="false" customHeight="false" outlineLevel="0" collapsed="false">
      <c r="A567" s="0" t="n">
        <v>2020</v>
      </c>
      <c r="B567" s="0" t="s">
        <v>77</v>
      </c>
      <c r="C567" s="1" t="n">
        <v>77.74</v>
      </c>
      <c r="D567" s="0" t="n">
        <v>30</v>
      </c>
      <c r="E567" s="0"/>
      <c r="F567" s="1"/>
      <c r="G567" s="0"/>
      <c r="H567" s="1"/>
      <c r="I567" s="0"/>
      <c r="J567" s="1"/>
      <c r="K567" s="0"/>
      <c r="L567" s="1"/>
      <c r="M567" s="0"/>
      <c r="O567" s="0" t="str">
        <f aca="false">LOOKUP(B567,ISO3,Zone)</f>
        <v>Afrique</v>
      </c>
      <c r="P567" s="0" t="str">
        <f aca="false">LOOKUP(B567,ISO3,Country)</f>
        <v>Ghana</v>
      </c>
    </row>
    <row r="568" customFormat="false" ht="12.8" hidden="false" customHeight="false" outlineLevel="0" collapsed="false">
      <c r="A568" s="0" t="n">
        <v>2020</v>
      </c>
      <c r="B568" s="0" t="s">
        <v>40</v>
      </c>
      <c r="C568" s="1" t="n">
        <v>77.59</v>
      </c>
      <c r="D568" s="0" t="n">
        <v>31</v>
      </c>
      <c r="E568" s="0"/>
      <c r="F568" s="1"/>
      <c r="G568" s="0"/>
      <c r="H568" s="1"/>
      <c r="I568" s="0"/>
      <c r="J568" s="1"/>
      <c r="K568" s="0"/>
      <c r="L568" s="1"/>
      <c r="M568" s="0"/>
      <c r="O568" s="0" t="str">
        <f aca="false">LOOKUP(B568,ISO3,Zone)</f>
        <v>Afrique</v>
      </c>
      <c r="P568" s="0" t="str">
        <f aca="false">LOOKUP(B568,ISO3,Country)</f>
        <v>South Africa</v>
      </c>
    </row>
    <row r="569" customFormat="false" ht="12.8" hidden="false" customHeight="false" outlineLevel="0" collapsed="false">
      <c r="A569" s="0" t="n">
        <v>2020</v>
      </c>
      <c r="B569" s="0" t="s">
        <v>65</v>
      </c>
      <c r="C569" s="1" t="n">
        <v>77.36</v>
      </c>
      <c r="D569" s="0" t="n">
        <v>32</v>
      </c>
      <c r="E569" s="0"/>
      <c r="F569" s="1"/>
      <c r="G569" s="0"/>
      <c r="H569" s="1"/>
      <c r="I569" s="0"/>
      <c r="J569" s="1"/>
      <c r="K569" s="0"/>
      <c r="L569" s="1"/>
      <c r="M569" s="0"/>
      <c r="O569" s="0" t="str">
        <f aca="false">LOOKUP(B569,ISO3,Zone)</f>
        <v>UE Balkans</v>
      </c>
      <c r="P569" s="0" t="str">
        <f aca="false">LOOKUP(B569,ISO3,Country)</f>
        <v>Slovenia</v>
      </c>
    </row>
    <row r="570" customFormat="false" ht="12.8" hidden="false" customHeight="false" outlineLevel="0" collapsed="false">
      <c r="A570" s="0" t="n">
        <v>2020</v>
      </c>
      <c r="B570" s="0" t="s">
        <v>32</v>
      </c>
      <c r="C570" s="1" t="n">
        <v>77.33</v>
      </c>
      <c r="D570" s="0" t="n">
        <v>33</v>
      </c>
      <c r="E570" s="0"/>
      <c r="F570" s="1"/>
      <c r="G570" s="0"/>
      <c r="H570" s="1"/>
      <c r="I570" s="0"/>
      <c r="J570" s="1"/>
      <c r="K570" s="0"/>
      <c r="L570" s="1"/>
      <c r="M570" s="0"/>
      <c r="O570" s="0" t="str">
        <f aca="false">LOOKUP(B570,ISO3,Zone)</f>
        <v>UE Balkans</v>
      </c>
      <c r="P570" s="0" t="str">
        <f aca="false">LOOKUP(B570,ISO3,Country)</f>
        <v>Slovakia</v>
      </c>
    </row>
    <row r="571" customFormat="false" ht="12.8" hidden="false" customHeight="false" outlineLevel="0" collapsed="false">
      <c r="A571" s="0" t="n">
        <v>2020</v>
      </c>
      <c r="B571" s="0" t="s">
        <v>39</v>
      </c>
      <c r="C571" s="1" t="n">
        <v>77.08</v>
      </c>
      <c r="D571" s="0" t="n">
        <v>34</v>
      </c>
      <c r="E571" s="0"/>
      <c r="F571" s="1"/>
      <c r="G571" s="0"/>
      <c r="H571" s="1"/>
      <c r="I571" s="0"/>
      <c r="J571" s="1"/>
      <c r="K571" s="0"/>
      <c r="L571" s="1"/>
      <c r="M571" s="0"/>
      <c r="O571" s="0" t="str">
        <f aca="false">LOOKUP(B571,ISO3,Zone)</f>
        <v>UE Balkans</v>
      </c>
      <c r="P571" s="0" t="str">
        <f aca="false">LOOKUP(B571,ISO3,Country)</f>
        <v>France</v>
      </c>
    </row>
    <row r="572" customFormat="false" ht="12.8" hidden="false" customHeight="false" outlineLevel="0" collapsed="false">
      <c r="A572" s="0" t="n">
        <v>2020</v>
      </c>
      <c r="B572" s="0" t="s">
        <v>41</v>
      </c>
      <c r="C572" s="1" t="n">
        <v>77.07</v>
      </c>
      <c r="D572" s="0" t="n">
        <v>35</v>
      </c>
      <c r="E572" s="0"/>
      <c r="F572" s="1"/>
      <c r="G572" s="0"/>
      <c r="H572" s="1"/>
      <c r="I572" s="0"/>
      <c r="J572" s="1"/>
      <c r="K572" s="0"/>
      <c r="L572" s="1"/>
      <c r="M572" s="0"/>
      <c r="O572" s="0" t="str">
        <f aca="false">LOOKUP(B572,ISO3,Zone)</f>
        <v>UE Balkans</v>
      </c>
      <c r="P572" s="0" t="str">
        <f aca="false">LOOKUP(B572,ISO3,Country)</f>
        <v>United Kingdom</v>
      </c>
    </row>
    <row r="573" customFormat="false" ht="12.8" hidden="false" customHeight="false" outlineLevel="0" collapsed="false">
      <c r="A573" s="0" t="n">
        <v>2020</v>
      </c>
      <c r="B573" s="0" t="s">
        <v>45</v>
      </c>
      <c r="C573" s="1" t="n">
        <v>76.78</v>
      </c>
      <c r="D573" s="0" t="n">
        <v>36</v>
      </c>
      <c r="E573" s="0"/>
      <c r="F573" s="1"/>
      <c r="G573" s="0"/>
      <c r="H573" s="1"/>
      <c r="I573" s="0"/>
      <c r="J573" s="1"/>
      <c r="K573" s="0"/>
      <c r="L573" s="1"/>
      <c r="M573" s="0"/>
      <c r="O573" s="0" t="str">
        <f aca="false">LOOKUP(B573,ISO3,Zone)</f>
        <v>Amériques</v>
      </c>
      <c r="P573" s="0" t="str">
        <f aca="false">LOOKUP(B573,ISO3,Country)</f>
        <v>Trinidad and Tobago</v>
      </c>
    </row>
    <row r="574" customFormat="false" ht="12.8" hidden="false" customHeight="false" outlineLevel="0" collapsed="false">
      <c r="A574" s="0" t="n">
        <v>2020</v>
      </c>
      <c r="B574" s="0" t="s">
        <v>52</v>
      </c>
      <c r="C574" s="1" t="n">
        <v>76.77</v>
      </c>
      <c r="D574" s="0" t="n">
        <v>37</v>
      </c>
      <c r="E574" s="0"/>
      <c r="F574" s="1"/>
      <c r="G574" s="0"/>
      <c r="H574" s="1"/>
      <c r="I574" s="0"/>
      <c r="J574" s="1"/>
      <c r="K574" s="0"/>
      <c r="L574" s="1"/>
      <c r="M574" s="0"/>
      <c r="O574" s="0" t="str">
        <f aca="false">LOOKUP(B574,ISO3,Zone)</f>
        <v>UE Balkans</v>
      </c>
      <c r="P574" s="0" t="str">
        <f aca="false">LOOKUP(B574,ISO3,Country)</f>
        <v>Andorra</v>
      </c>
    </row>
    <row r="575" customFormat="false" ht="12.8" hidden="false" customHeight="false" outlineLevel="0" collapsed="false">
      <c r="A575" s="0" t="n">
        <v>2020</v>
      </c>
      <c r="B575" s="0" t="s">
        <v>73</v>
      </c>
      <c r="C575" s="1" t="n">
        <v>76.53</v>
      </c>
      <c r="D575" s="0" t="n">
        <v>38</v>
      </c>
      <c r="E575" s="0"/>
      <c r="F575" s="1"/>
      <c r="G575" s="0"/>
      <c r="H575" s="1"/>
      <c r="I575" s="0"/>
      <c r="J575" s="1"/>
      <c r="K575" s="0"/>
      <c r="L575" s="1"/>
      <c r="M575" s="0"/>
      <c r="O575" s="0" t="str">
        <f aca="false">LOOKUP(B575,ISO3,Zone)</f>
        <v>Afrique</v>
      </c>
      <c r="P575" s="0" t="str">
        <f aca="false">LOOKUP(B575,ISO3,Country)</f>
        <v>Burkina Faso</v>
      </c>
    </row>
    <row r="576" customFormat="false" ht="12.8" hidden="false" customHeight="false" outlineLevel="0" collapsed="false">
      <c r="A576" s="0" t="n">
        <v>2020</v>
      </c>
      <c r="B576" s="0" t="s">
        <v>80</v>
      </c>
      <c r="C576" s="1" t="n">
        <v>76.44</v>
      </c>
      <c r="D576" s="0" t="n">
        <v>39</v>
      </c>
      <c r="E576" s="0"/>
      <c r="F576" s="1"/>
      <c r="G576" s="0"/>
      <c r="H576" s="1"/>
      <c r="I576" s="0"/>
      <c r="J576" s="1"/>
      <c r="K576" s="0"/>
      <c r="L576" s="1"/>
      <c r="M576" s="0"/>
      <c r="O576" s="0" t="str">
        <f aca="false">LOOKUP(B576,ISO3,Zone)</f>
        <v>Afrique</v>
      </c>
      <c r="P576" s="0" t="str">
        <f aca="false">LOOKUP(B576,ISO3,Country)</f>
        <v>Botswana</v>
      </c>
    </row>
    <row r="577" customFormat="false" ht="12.8" hidden="false" customHeight="false" outlineLevel="0" collapsed="false">
      <c r="A577" s="0" t="n">
        <v>2020</v>
      </c>
      <c r="B577" s="0" t="s">
        <v>29</v>
      </c>
      <c r="C577" s="1" t="n">
        <v>76.43</v>
      </c>
      <c r="D577" s="0" t="n">
        <v>40</v>
      </c>
      <c r="E577" s="0"/>
      <c r="F577" s="1"/>
      <c r="G577" s="0"/>
      <c r="H577" s="1"/>
      <c r="I577" s="0"/>
      <c r="J577" s="1"/>
      <c r="K577" s="0"/>
      <c r="L577" s="1"/>
      <c r="M577" s="0"/>
      <c r="O577" s="0" t="str">
        <f aca="false">LOOKUP(B577,ISO3,Zone)</f>
        <v>UE Balkans</v>
      </c>
      <c r="P577" s="0" t="str">
        <f aca="false">LOOKUP(B577,ISO3,Country)</f>
        <v>Czechia</v>
      </c>
    </row>
    <row r="578" customFormat="false" ht="12.8" hidden="false" customHeight="false" outlineLevel="0" collapsed="false">
      <c r="A578" s="0" t="n">
        <v>2020</v>
      </c>
      <c r="B578" s="0" t="s">
        <v>56</v>
      </c>
      <c r="C578" s="1" t="n">
        <v>76.31</v>
      </c>
      <c r="D578" s="0" t="n">
        <v>41</v>
      </c>
      <c r="E578" s="0"/>
      <c r="F578" s="1"/>
      <c r="G578" s="0"/>
      <c r="H578" s="1"/>
      <c r="I578" s="0"/>
      <c r="J578" s="1"/>
      <c r="K578" s="0"/>
      <c r="L578" s="1"/>
      <c r="M578" s="0"/>
      <c r="O578" s="0" t="str">
        <f aca="false">LOOKUP(B578,ISO3,Zone)</f>
        <v>UE Balkans</v>
      </c>
      <c r="P578" s="0" t="str">
        <f aca="false">LOOKUP(B578,ISO3,Country)</f>
        <v>Italy</v>
      </c>
    </row>
    <row r="579" customFormat="false" ht="12.8" hidden="false" customHeight="false" outlineLevel="0" collapsed="false">
      <c r="A579" s="0" t="n">
        <v>2020</v>
      </c>
      <c r="B579" s="0" t="s">
        <v>62</v>
      </c>
      <c r="C579" s="1" t="n">
        <v>76.3</v>
      </c>
      <c r="D579" s="0" t="n">
        <v>42</v>
      </c>
      <c r="E579" s="0"/>
      <c r="F579" s="1"/>
      <c r="G579" s="0"/>
      <c r="H579" s="1"/>
      <c r="I579" s="0"/>
      <c r="J579" s="1"/>
      <c r="K579" s="0"/>
      <c r="L579" s="1"/>
      <c r="M579" s="0"/>
      <c r="O579" s="0" t="str">
        <f aca="false">LOOKUP(B579,ISO3,Zone)</f>
        <v>Asie-Pacifique</v>
      </c>
      <c r="P579" s="0" t="str">
        <f aca="false">LOOKUP(B579,ISO3,Country)</f>
        <v>South Korea</v>
      </c>
    </row>
    <row r="580" customFormat="false" ht="12.8" hidden="false" customHeight="false" outlineLevel="0" collapsed="false">
      <c r="A580" s="0" t="n">
        <v>2020</v>
      </c>
      <c r="B580" s="0" t="s">
        <v>50</v>
      </c>
      <c r="C580" s="1" t="n">
        <v>76.24</v>
      </c>
      <c r="D580" s="0" t="n">
        <v>43</v>
      </c>
      <c r="E580" s="0"/>
      <c r="F580" s="1"/>
      <c r="G580" s="0"/>
      <c r="H580" s="1"/>
      <c r="I580" s="0"/>
      <c r="J580" s="1"/>
      <c r="K580" s="0"/>
      <c r="L580" s="1"/>
      <c r="M580" s="0"/>
      <c r="O580" s="0" t="str">
        <f aca="false">LOOKUP(B580,ISO3,Zone)</f>
        <v>Asie-Pacifique</v>
      </c>
      <c r="P580" s="0" t="str">
        <f aca="false">LOOKUP(B580,ISO3,Country)</f>
        <v>Taiwan</v>
      </c>
    </row>
    <row r="581" customFormat="false" ht="12.8" hidden="false" customHeight="false" outlineLevel="0" collapsed="false">
      <c r="A581" s="0" t="n">
        <v>2020</v>
      </c>
      <c r="B581" s="0" t="s">
        <v>60</v>
      </c>
      <c r="C581" s="1" t="n">
        <v>76.15</v>
      </c>
      <c r="D581" s="0" t="n">
        <v>45</v>
      </c>
      <c r="E581" s="0"/>
      <c r="F581" s="1"/>
      <c r="G581" s="0"/>
      <c r="H581" s="1"/>
      <c r="I581" s="0"/>
      <c r="J581" s="1"/>
      <c r="K581" s="0"/>
      <c r="L581" s="1"/>
      <c r="M581" s="0"/>
      <c r="O581" s="0" t="str">
        <f aca="false">LOOKUP(B581,ISO3,Zone)</f>
        <v>Amériques</v>
      </c>
      <c r="P581" s="0" t="str">
        <f aca="false">LOOKUP(B581,ISO3,Country)</f>
        <v>United States</v>
      </c>
    </row>
    <row r="582" customFormat="false" ht="12.8" hidden="false" customHeight="false" outlineLevel="0" collapsed="false">
      <c r="A582" s="0" t="n">
        <v>2020</v>
      </c>
      <c r="B582" s="0" t="s">
        <v>74</v>
      </c>
      <c r="C582" s="1" t="n">
        <v>76.07</v>
      </c>
      <c r="D582" s="0" t="n">
        <v>46</v>
      </c>
      <c r="E582" s="0"/>
      <c r="F582" s="1"/>
      <c r="G582" s="0"/>
      <c r="H582" s="1"/>
      <c r="I582" s="0"/>
      <c r="J582" s="1"/>
      <c r="K582" s="0"/>
      <c r="L582" s="1"/>
      <c r="M582" s="0"/>
      <c r="O582" s="0" t="str">
        <f aca="false">LOOKUP(B582,ISO3,Zone)</f>
        <v>Asie-Pacifique</v>
      </c>
      <c r="P582" s="0" t="str">
        <f aca="false">LOOKUP(B582,ISO3,Country)</f>
        <v>Papua New Guinea</v>
      </c>
    </row>
    <row r="583" customFormat="false" ht="12.8" hidden="false" customHeight="false" outlineLevel="0" collapsed="false">
      <c r="A583" s="0" t="n">
        <v>2020</v>
      </c>
      <c r="B583" s="0" t="s">
        <v>119</v>
      </c>
      <c r="C583" s="1" t="n">
        <v>76.01</v>
      </c>
      <c r="D583" s="0" t="n">
        <v>47</v>
      </c>
      <c r="E583" s="0"/>
      <c r="F583" s="1"/>
      <c r="G583" s="0"/>
      <c r="H583" s="1"/>
      <c r="I583" s="0"/>
      <c r="J583" s="1"/>
      <c r="K583" s="0"/>
      <c r="L583" s="1"/>
      <c r="M583" s="0"/>
      <c r="O583" s="0" t="str">
        <f aca="false">LOOKUP(B583,ISO3,Zone)</f>
        <v>Afrique</v>
      </c>
      <c r="P583" s="0" t="str">
        <f aca="false">LOOKUP(B583,ISO3,Country)</f>
        <v>Senegal</v>
      </c>
    </row>
    <row r="584" customFormat="false" ht="12.8" hidden="false" customHeight="false" outlineLevel="0" collapsed="false">
      <c r="A584" s="0" t="n">
        <v>2020</v>
      </c>
      <c r="B584" s="0" t="s">
        <v>68</v>
      </c>
      <c r="C584" s="1" t="n">
        <v>74.09</v>
      </c>
      <c r="D584" s="0" t="n">
        <v>48</v>
      </c>
      <c r="E584" s="0"/>
      <c r="F584" s="1"/>
      <c r="G584" s="0"/>
      <c r="H584" s="1"/>
      <c r="I584" s="0"/>
      <c r="J584" s="1"/>
      <c r="K584" s="0"/>
      <c r="L584" s="1"/>
      <c r="M584" s="0"/>
      <c r="O584" s="0" t="str">
        <f aca="false">LOOKUP(B584,ISO3,Zone)</f>
        <v>UE Balkans</v>
      </c>
      <c r="P584" s="0" t="str">
        <f aca="false">LOOKUP(B584,ISO3,Country)</f>
        <v>Romania</v>
      </c>
    </row>
    <row r="585" customFormat="false" ht="12.8" hidden="false" customHeight="false" outlineLevel="0" collapsed="false">
      <c r="A585" s="0" t="n">
        <v>2020</v>
      </c>
      <c r="B585" s="0" t="s">
        <v>75</v>
      </c>
      <c r="C585" s="1" t="n">
        <v>73.37</v>
      </c>
      <c r="D585" s="0" t="n">
        <v>49</v>
      </c>
      <c r="E585" s="0"/>
      <c r="F585" s="1"/>
      <c r="G585" s="0"/>
      <c r="H585" s="1"/>
      <c r="I585" s="0"/>
      <c r="J585" s="1"/>
      <c r="K585" s="0"/>
      <c r="L585" s="1"/>
      <c r="M585" s="0"/>
      <c r="O585" s="0" t="str">
        <f aca="false">LOOKUP(B585,ISO3,Zone)</f>
        <v>Amériques</v>
      </c>
      <c r="P585" s="0" t="str">
        <f aca="false">LOOKUP(B585,ISO3,Country)</f>
        <v>Guyana</v>
      </c>
    </row>
    <row r="586" customFormat="false" ht="12.8" hidden="false" customHeight="false" outlineLevel="0" collapsed="false">
      <c r="A586" s="0" t="n">
        <v>2020</v>
      </c>
      <c r="B586" s="0" t="s">
        <v>59</v>
      </c>
      <c r="C586" s="1" t="n">
        <v>72.73</v>
      </c>
      <c r="D586" s="0" t="n">
        <v>50</v>
      </c>
      <c r="E586" s="0"/>
      <c r="F586" s="1"/>
      <c r="G586" s="0"/>
      <c r="H586" s="1"/>
      <c r="I586" s="0"/>
      <c r="J586" s="1"/>
      <c r="K586" s="0"/>
      <c r="L586" s="1"/>
      <c r="M586" s="0"/>
      <c r="O586" s="0" t="str">
        <f aca="false">LOOKUP(B586,ISO3,Zone)</f>
        <v>Asie-Pacifique</v>
      </c>
      <c r="P586" s="0" t="str">
        <f aca="false">LOOKUP(B586,ISO3,Country)</f>
        <v>Tonga</v>
      </c>
    </row>
    <row r="587" customFormat="false" ht="12.8" hidden="false" customHeight="false" outlineLevel="0" collapsed="false">
      <c r="A587" s="0" t="n">
        <v>2020</v>
      </c>
      <c r="B587" s="0" t="s">
        <v>98</v>
      </c>
      <c r="C587" s="1" t="n">
        <v>72.69</v>
      </c>
      <c r="D587" s="0" t="n">
        <v>51</v>
      </c>
      <c r="E587" s="0"/>
      <c r="F587" s="1"/>
      <c r="G587" s="0"/>
      <c r="H587" s="1"/>
      <c r="I587" s="0"/>
      <c r="J587" s="1"/>
      <c r="K587" s="0"/>
      <c r="L587" s="1"/>
      <c r="M587" s="0"/>
      <c r="O587" s="0" t="str">
        <f aca="false">LOOKUP(B587,ISO3,Zone)</f>
        <v>Amériques</v>
      </c>
      <c r="P587" s="0" t="str">
        <f aca="false">LOOKUP(B587,ISO3,Country)</f>
        <v>Chile</v>
      </c>
    </row>
    <row r="588" customFormat="false" ht="12.8" hidden="false" customHeight="false" outlineLevel="0" collapsed="false">
      <c r="A588" s="0" t="n">
        <v>2020</v>
      </c>
      <c r="B588" s="0" t="s">
        <v>104</v>
      </c>
      <c r="C588" s="1" t="n">
        <v>72.59</v>
      </c>
      <c r="D588" s="0" t="n">
        <v>52</v>
      </c>
      <c r="E588" s="0"/>
      <c r="F588" s="1"/>
      <c r="G588" s="0"/>
      <c r="H588" s="1"/>
      <c r="I588" s="0"/>
      <c r="J588" s="1"/>
      <c r="K588" s="0"/>
      <c r="L588" s="1"/>
      <c r="M588" s="0"/>
      <c r="O588" s="0" t="str">
        <f aca="false">LOOKUP(B588,ISO3,Zone)</f>
        <v>Asie-Pacifique</v>
      </c>
      <c r="P588" s="0" t="str">
        <f aca="false">LOOKUP(B588,ISO3,Country)</f>
        <v>Fiji</v>
      </c>
    </row>
    <row r="589" customFormat="false" ht="12.8" hidden="false" customHeight="false" outlineLevel="0" collapsed="false">
      <c r="A589" s="0" t="n">
        <v>2020</v>
      </c>
      <c r="B589" s="0" t="s">
        <v>66</v>
      </c>
      <c r="C589" s="1" t="n">
        <v>72.5</v>
      </c>
      <c r="D589" s="0" t="n">
        <v>53</v>
      </c>
      <c r="E589" s="0"/>
      <c r="F589" s="1"/>
      <c r="G589" s="0"/>
      <c r="H589" s="1"/>
      <c r="I589" s="0"/>
      <c r="J589" s="1"/>
      <c r="K589" s="0"/>
      <c r="L589" s="1"/>
      <c r="M589" s="0"/>
      <c r="O589" s="0" t="str">
        <f aca="false">LOOKUP(B589,ISO3,Zone)</f>
        <v>Amériques</v>
      </c>
      <c r="P589" s="0" t="str">
        <f aca="false">LOOKUP(B589,ISO3,Country)</f>
        <v>Belize</v>
      </c>
    </row>
    <row r="590" customFormat="false" ht="12.8" hidden="false" customHeight="false" outlineLevel="0" collapsed="false">
      <c r="A590" s="0" t="n">
        <v>2020</v>
      </c>
      <c r="B590" s="0" t="s">
        <v>116</v>
      </c>
      <c r="C590" s="1" t="n">
        <v>72.32</v>
      </c>
      <c r="D590" s="0" t="n">
        <v>54</v>
      </c>
      <c r="E590" s="0"/>
      <c r="F590" s="1"/>
      <c r="G590" s="0"/>
      <c r="H590" s="1"/>
      <c r="I590" s="0"/>
      <c r="J590" s="1"/>
      <c r="K590" s="0"/>
      <c r="L590" s="1"/>
      <c r="M590" s="0"/>
      <c r="O590" s="0" t="str">
        <f aca="false">LOOKUP(B590,ISO3,Zone)</f>
        <v>Afrique</v>
      </c>
      <c r="P590" s="0" t="str">
        <f aca="false">LOOKUP(B590,ISO3,Country)</f>
        <v>Madagascar</v>
      </c>
    </row>
    <row r="591" customFormat="false" ht="12.8" hidden="false" customHeight="false" outlineLevel="0" collapsed="false">
      <c r="A591" s="0" t="n">
        <v>2020</v>
      </c>
      <c r="B591" s="0" t="s">
        <v>58</v>
      </c>
      <c r="C591" s="1" t="n">
        <v>72.1</v>
      </c>
      <c r="D591" s="0" t="n">
        <v>55</v>
      </c>
      <c r="E591" s="0"/>
      <c r="F591" s="1"/>
      <c r="G591" s="0"/>
      <c r="H591" s="1"/>
      <c r="I591" s="0"/>
      <c r="J591" s="1"/>
      <c r="K591" s="0"/>
      <c r="L591" s="1"/>
      <c r="M591" s="0"/>
      <c r="O591" s="0" t="str">
        <f aca="false">LOOKUP(B591,ISO3,Zone)</f>
        <v>Amériques</v>
      </c>
      <c r="P591" s="0" t="str">
        <f aca="false">LOOKUP(B591,ISO3,Country)</f>
        <v>Dominican Republic</v>
      </c>
    </row>
    <row r="592" customFormat="false" ht="12.8" hidden="false" customHeight="false" outlineLevel="0" collapsed="false">
      <c r="A592" s="0" t="n">
        <v>2020</v>
      </c>
      <c r="B592" s="0" t="s">
        <v>78</v>
      </c>
      <c r="C592" s="1" t="n">
        <v>72</v>
      </c>
      <c r="D592" s="0" t="n">
        <v>56</v>
      </c>
      <c r="E592" s="0"/>
      <c r="F592" s="1"/>
      <c r="G592" s="0"/>
      <c r="H592" s="1"/>
      <c r="I592" s="0"/>
      <c r="J592" s="1"/>
      <c r="K592" s="0"/>
      <c r="L592" s="1"/>
      <c r="M592" s="0"/>
      <c r="O592" s="0" t="str">
        <f aca="false">LOOKUP(B592,ISO3,Zone)</f>
        <v>Afrique</v>
      </c>
      <c r="P592" s="0" t="str">
        <f aca="false">LOOKUP(B592,ISO3,Country)</f>
        <v>Mauritius</v>
      </c>
    </row>
    <row r="593" customFormat="false" ht="12.8" hidden="false" customHeight="false" outlineLevel="0" collapsed="false">
      <c r="A593" s="0" t="n">
        <v>2020</v>
      </c>
      <c r="B593" s="0" t="s">
        <v>76</v>
      </c>
      <c r="C593" s="1" t="n">
        <v>71.75</v>
      </c>
      <c r="D593" s="0" t="n">
        <v>57</v>
      </c>
      <c r="E593" s="0"/>
      <c r="F593" s="1"/>
      <c r="G593" s="0"/>
      <c r="H593" s="1"/>
      <c r="I593" s="0"/>
      <c r="J593" s="1"/>
      <c r="K593" s="0"/>
      <c r="L593" s="1"/>
      <c r="M593" s="0"/>
      <c r="O593" s="0" t="str">
        <f aca="false">LOOKUP(B593,ISO3,Zone)</f>
        <v>Afrique</v>
      </c>
      <c r="P593" s="0" t="str">
        <f aca="false">LOOKUP(B593,ISO3,Country)</f>
        <v>Niger</v>
      </c>
    </row>
    <row r="594" customFormat="false" ht="12.8" hidden="false" customHeight="false" outlineLevel="0" collapsed="false">
      <c r="A594" s="0" t="n">
        <v>2020</v>
      </c>
      <c r="B594" s="0" t="s">
        <v>79</v>
      </c>
      <c r="C594" s="1" t="n">
        <v>71.49</v>
      </c>
      <c r="D594" s="0" t="n">
        <v>58</v>
      </c>
      <c r="E594" s="0"/>
      <c r="F594" s="1"/>
      <c r="G594" s="0"/>
      <c r="H594" s="1"/>
      <c r="I594" s="0"/>
      <c r="J594" s="1"/>
      <c r="K594" s="0"/>
      <c r="L594" s="1"/>
      <c r="M594" s="0"/>
      <c r="O594" s="0" t="str">
        <f aca="false">LOOKUP(B594,ISO3,Zone)</f>
        <v>UE Balkans</v>
      </c>
      <c r="P594" s="0" t="str">
        <f aca="false">LOOKUP(B594,ISO3,Country)</f>
        <v>Bosnia-Herzegovina</v>
      </c>
    </row>
    <row r="595" customFormat="false" ht="12.8" hidden="false" customHeight="false" outlineLevel="0" collapsed="false">
      <c r="A595" s="0" t="n">
        <v>2020</v>
      </c>
      <c r="B595" s="0" t="s">
        <v>57</v>
      </c>
      <c r="C595" s="1" t="n">
        <v>71.49</v>
      </c>
      <c r="D595" s="0" t="n">
        <v>59</v>
      </c>
      <c r="E595" s="0"/>
      <c r="F595" s="1"/>
      <c r="G595" s="0"/>
      <c r="H595" s="1"/>
      <c r="I595" s="0"/>
      <c r="J595" s="1"/>
      <c r="K595" s="0"/>
      <c r="L595" s="1"/>
      <c r="M595" s="0"/>
      <c r="O595" s="0" t="str">
        <f aca="false">LOOKUP(B595,ISO3,Zone)</f>
        <v>UE Balkans</v>
      </c>
      <c r="P595" s="0" t="str">
        <f aca="false">LOOKUP(B595,ISO3,Country)</f>
        <v>Croatia</v>
      </c>
    </row>
    <row r="596" customFormat="false" ht="12.8" hidden="false" customHeight="false" outlineLevel="0" collapsed="false">
      <c r="A596" s="0" t="n">
        <v>2020</v>
      </c>
      <c r="B596" s="0" t="s">
        <v>92</v>
      </c>
      <c r="C596" s="1" t="n">
        <v>71.41</v>
      </c>
      <c r="D596" s="0" t="n">
        <v>60</v>
      </c>
      <c r="E596" s="0"/>
      <c r="F596" s="1"/>
      <c r="G596" s="0"/>
      <c r="H596" s="1"/>
      <c r="I596" s="0"/>
      <c r="J596" s="1"/>
      <c r="K596" s="0"/>
      <c r="L596" s="1"/>
      <c r="M596" s="0"/>
      <c r="O596" s="0" t="str">
        <f aca="false">LOOKUP(B596,ISO3,Zone)</f>
        <v>EEAC</v>
      </c>
      <c r="P596" s="0" t="str">
        <f aca="false">LOOKUP(B596,ISO3,Country)</f>
        <v>Georgia</v>
      </c>
    </row>
    <row r="597" customFormat="false" ht="12.8" hidden="false" customHeight="false" outlineLevel="0" collapsed="false">
      <c r="A597" s="0" t="n">
        <v>2020</v>
      </c>
      <c r="B597" s="0" t="s">
        <v>64</v>
      </c>
      <c r="C597" s="1" t="n">
        <v>71.4</v>
      </c>
      <c r="D597" s="0" t="n">
        <v>61</v>
      </c>
      <c r="E597" s="0"/>
      <c r="F597" s="1"/>
      <c r="G597" s="0"/>
      <c r="H597" s="1"/>
      <c r="I597" s="0"/>
      <c r="J597" s="1"/>
      <c r="K597" s="0"/>
      <c r="L597" s="1"/>
      <c r="M597" s="0"/>
      <c r="O597" s="0" t="str">
        <f aca="false">LOOKUP(B597,ISO3,Zone)</f>
        <v>EEAC</v>
      </c>
      <c r="P597" s="0" t="str">
        <f aca="false">LOOKUP(B597,ISO3,Country)</f>
        <v>Armenia</v>
      </c>
    </row>
    <row r="598" customFormat="false" ht="12.8" hidden="false" customHeight="false" outlineLevel="0" collapsed="false">
      <c r="A598" s="0" t="n">
        <v>2020</v>
      </c>
      <c r="B598" s="0" t="s">
        <v>72</v>
      </c>
      <c r="C598" s="1" t="n">
        <v>71.35</v>
      </c>
      <c r="D598" s="0" t="n">
        <v>62</v>
      </c>
      <c r="E598" s="0"/>
      <c r="F598" s="1"/>
      <c r="G598" s="0"/>
      <c r="H598" s="1"/>
      <c r="I598" s="0"/>
      <c r="J598" s="1"/>
      <c r="K598" s="0"/>
      <c r="L598" s="1"/>
      <c r="M598" s="0"/>
      <c r="O598" s="0" t="str">
        <f aca="false">LOOKUP(B598,ISO3,Zone)</f>
        <v>UE Balkans</v>
      </c>
      <c r="P598" s="0" t="str">
        <f aca="false">LOOKUP(B598,ISO3,Country)</f>
        <v>Poland</v>
      </c>
    </row>
    <row r="599" customFormat="false" ht="12.8" hidden="false" customHeight="false" outlineLevel="0" collapsed="false">
      <c r="A599" s="0" t="n">
        <v>2020</v>
      </c>
      <c r="B599" s="0" t="s">
        <v>49</v>
      </c>
      <c r="C599" s="1" t="n">
        <v>71.34</v>
      </c>
      <c r="D599" s="0" t="n">
        <v>63</v>
      </c>
      <c r="E599" s="0"/>
      <c r="F599" s="1"/>
      <c r="G599" s="0"/>
      <c r="H599" s="1"/>
      <c r="I599" s="0"/>
      <c r="J599" s="1"/>
      <c r="K599" s="0"/>
      <c r="L599" s="1"/>
      <c r="M599" s="0"/>
      <c r="O599" s="0" t="str">
        <f aca="false">LOOKUP(B599,ISO3,Zone)</f>
        <v>Afrique</v>
      </c>
      <c r="P599" s="0" t="str">
        <f aca="false">LOOKUP(B599,ISO3,Country)</f>
        <v>Seychelles</v>
      </c>
    </row>
    <row r="600" customFormat="false" ht="12.8" hidden="false" customHeight="false" outlineLevel="0" collapsed="false">
      <c r="A600" s="0" t="n">
        <v>2020</v>
      </c>
      <c r="B600" s="0" t="s">
        <v>55</v>
      </c>
      <c r="C600" s="1" t="n">
        <v>71.22</v>
      </c>
      <c r="D600" s="0" t="n">
        <v>64</v>
      </c>
      <c r="E600" s="0"/>
      <c r="F600" s="1"/>
      <c r="G600" s="0"/>
      <c r="H600" s="1"/>
      <c r="I600" s="0"/>
      <c r="J600" s="1"/>
      <c r="K600" s="0"/>
      <c r="L600" s="1"/>
      <c r="M600" s="0"/>
      <c r="O600" s="0" t="str">
        <f aca="false">LOOKUP(B600,ISO3,Zone)</f>
        <v>Amériques</v>
      </c>
      <c r="P600" s="0" t="str">
        <f aca="false">LOOKUP(B600,ISO3,Country)</f>
        <v>Argentina</v>
      </c>
    </row>
    <row r="601" customFormat="false" ht="12.8" hidden="false" customHeight="false" outlineLevel="0" collapsed="false">
      <c r="A601" s="0" t="n">
        <v>2020</v>
      </c>
      <c r="B601" s="0" t="s">
        <v>122</v>
      </c>
      <c r="C601" s="1" t="n">
        <v>71.2</v>
      </c>
      <c r="D601" s="0" t="n">
        <v>65</v>
      </c>
      <c r="E601" s="0"/>
      <c r="F601" s="1"/>
      <c r="G601" s="0"/>
      <c r="H601" s="1"/>
      <c r="I601" s="0"/>
      <c r="J601" s="1"/>
      <c r="K601" s="0"/>
      <c r="L601" s="1"/>
      <c r="M601" s="0"/>
      <c r="O601" s="0" t="str">
        <f aca="false">LOOKUP(B601,ISO3,Zone)</f>
        <v>UE Balkans</v>
      </c>
      <c r="P601" s="0" t="str">
        <f aca="false">LOOKUP(B601,ISO3,Country)</f>
        <v>Greece</v>
      </c>
    </row>
    <row r="602" customFormat="false" ht="12.8" hidden="false" customHeight="false" outlineLevel="0" collapsed="false">
      <c r="A602" s="0" t="n">
        <v>2020</v>
      </c>
      <c r="B602" s="0" t="s">
        <v>83</v>
      </c>
      <c r="C602" s="1" t="n">
        <v>71.14</v>
      </c>
      <c r="D602" s="0" t="n">
        <v>66</v>
      </c>
      <c r="E602" s="0"/>
      <c r="F602" s="1"/>
      <c r="G602" s="0"/>
      <c r="H602" s="1"/>
      <c r="I602" s="0"/>
      <c r="J602" s="1"/>
      <c r="K602" s="0"/>
      <c r="L602" s="1"/>
      <c r="M602" s="0"/>
      <c r="O602" s="0" t="str">
        <f aca="false">LOOKUP(B602,ISO3,Zone)</f>
        <v>Asie-Pacifique</v>
      </c>
      <c r="P602" s="0" t="str">
        <f aca="false">LOOKUP(B602,ISO3,Country)</f>
        <v>Japan</v>
      </c>
    </row>
    <row r="603" customFormat="false" ht="12.8" hidden="false" customHeight="false" outlineLevel="0" collapsed="false">
      <c r="A603" s="0" t="n">
        <v>2020</v>
      </c>
      <c r="B603" s="0" t="s">
        <v>105</v>
      </c>
      <c r="C603" s="1" t="n">
        <v>71.1</v>
      </c>
      <c r="D603" s="0" t="n">
        <v>67</v>
      </c>
      <c r="E603" s="0"/>
      <c r="F603" s="1"/>
      <c r="G603" s="0"/>
      <c r="H603" s="1"/>
      <c r="I603" s="0"/>
      <c r="J603" s="1"/>
      <c r="K603" s="0"/>
      <c r="L603" s="1"/>
      <c r="M603" s="0"/>
      <c r="O603" s="0" t="str">
        <f aca="false">LOOKUP(B603,ISO3,Zone)</f>
        <v>Asie-Pacifique</v>
      </c>
      <c r="P603" s="0" t="str">
        <f aca="false">LOOKUP(B603,ISO3,Country)</f>
        <v>Bhutan</v>
      </c>
    </row>
    <row r="604" customFormat="false" ht="12.8" hidden="false" customHeight="false" outlineLevel="0" collapsed="false">
      <c r="A604" s="0" t="n">
        <v>2020</v>
      </c>
      <c r="B604" s="0" t="s">
        <v>69</v>
      </c>
      <c r="C604" s="1" t="n">
        <v>71.06</v>
      </c>
      <c r="D604" s="0" t="n">
        <v>68</v>
      </c>
      <c r="E604" s="0"/>
      <c r="F604" s="1"/>
      <c r="G604" s="0"/>
      <c r="H604" s="1"/>
      <c r="I604" s="0"/>
      <c r="J604" s="1"/>
      <c r="K604" s="0"/>
      <c r="L604" s="1"/>
      <c r="M604" s="0"/>
      <c r="O604" s="0" t="str">
        <f aca="false">LOOKUP(B604,ISO3,Zone)</f>
        <v>Afrique</v>
      </c>
      <c r="P604" s="0" t="str">
        <f aca="false">LOOKUP(B604,ISO3,Country)</f>
        <v>Côte d'Ivoire</v>
      </c>
    </row>
    <row r="605" customFormat="false" ht="12.8" hidden="false" customHeight="false" outlineLevel="0" collapsed="false">
      <c r="A605" s="0" t="n">
        <v>2020</v>
      </c>
      <c r="B605" s="0" t="s">
        <v>97</v>
      </c>
      <c r="C605" s="1" t="n">
        <v>70.68</v>
      </c>
      <c r="D605" s="0" t="n">
        <v>69</v>
      </c>
      <c r="E605" s="0"/>
      <c r="F605" s="1"/>
      <c r="G605" s="0"/>
      <c r="H605" s="1"/>
      <c r="I605" s="0"/>
      <c r="J605" s="1"/>
      <c r="K605" s="0"/>
      <c r="L605" s="1"/>
      <c r="M605" s="0"/>
      <c r="O605" s="0" t="str">
        <f aca="false">LOOKUP(B605,ISO3,Zone)</f>
        <v>Afrique</v>
      </c>
      <c r="P605" s="0" t="str">
        <f aca="false">LOOKUP(B605,ISO3,Country)</f>
        <v>Malawi</v>
      </c>
    </row>
    <row r="606" customFormat="false" ht="12.8" hidden="false" customHeight="false" outlineLevel="0" collapsed="false">
      <c r="A606" s="0" t="n">
        <v>2020</v>
      </c>
      <c r="B606" s="0" t="s">
        <v>85</v>
      </c>
      <c r="C606" s="1" t="n">
        <v>70.67</v>
      </c>
      <c r="D606" s="0" t="n">
        <v>71</v>
      </c>
      <c r="E606" s="0"/>
      <c r="F606" s="1"/>
      <c r="G606" s="0"/>
      <c r="H606" s="1"/>
      <c r="I606" s="0"/>
      <c r="J606" s="1"/>
      <c r="K606" s="0"/>
      <c r="L606" s="1"/>
      <c r="M606" s="0"/>
      <c r="O606" s="0" t="str">
        <f aca="false">LOOKUP(B606,ISO3,Zone)</f>
        <v>Afrique</v>
      </c>
      <c r="P606" s="0" t="str">
        <f aca="false">LOOKUP(B606,ISO3,Country)</f>
        <v>Togo</v>
      </c>
    </row>
    <row r="607" customFormat="false" ht="12.8" hidden="false" customHeight="false" outlineLevel="0" collapsed="false">
      <c r="A607" s="0" t="n">
        <v>2020</v>
      </c>
      <c r="B607" s="0" t="s">
        <v>136</v>
      </c>
      <c r="C607" s="1" t="n">
        <v>70.55</v>
      </c>
      <c r="D607" s="0" t="n">
        <v>72</v>
      </c>
      <c r="E607" s="0"/>
      <c r="F607" s="1"/>
      <c r="G607" s="0"/>
      <c r="H607" s="1"/>
      <c r="I607" s="0"/>
      <c r="J607" s="1"/>
      <c r="K607" s="0"/>
      <c r="L607" s="1"/>
      <c r="M607" s="0"/>
      <c r="O607" s="0" t="str">
        <f aca="false">LOOKUP(B607,ISO3,Zone)</f>
        <v>MENA</v>
      </c>
      <c r="P607" s="0" t="str">
        <f aca="false">LOOKUP(B607,ISO3,Country)</f>
        <v>Tunisia</v>
      </c>
    </row>
    <row r="608" customFormat="false" ht="12.8" hidden="false" customHeight="false" outlineLevel="0" collapsed="false">
      <c r="A608" s="0" t="n">
        <v>2020</v>
      </c>
      <c r="B608" s="0" t="s">
        <v>103</v>
      </c>
      <c r="C608" s="1" t="n">
        <v>70.39</v>
      </c>
      <c r="D608" s="0" t="n">
        <v>73</v>
      </c>
      <c r="E608" s="0"/>
      <c r="F608" s="1"/>
      <c r="G608" s="0"/>
      <c r="H608" s="1"/>
      <c r="I608" s="0"/>
      <c r="J608" s="1"/>
      <c r="K608" s="0"/>
      <c r="L608" s="1"/>
      <c r="M608" s="0"/>
      <c r="O608" s="0" t="str">
        <f aca="false">LOOKUP(B608,ISO3,Zone)</f>
        <v>Asie-Pacifique</v>
      </c>
      <c r="P608" s="0" t="str">
        <f aca="false">LOOKUP(B608,ISO3,Country)</f>
        <v>Mongolia</v>
      </c>
    </row>
    <row r="609" customFormat="false" ht="12.8" hidden="false" customHeight="false" outlineLevel="0" collapsed="false">
      <c r="A609" s="0" t="n">
        <v>2020</v>
      </c>
      <c r="B609" s="0" t="s">
        <v>130</v>
      </c>
      <c r="C609" s="1" t="n">
        <v>70.3</v>
      </c>
      <c r="D609" s="0" t="n">
        <v>74</v>
      </c>
      <c r="E609" s="0"/>
      <c r="F609" s="1"/>
      <c r="G609" s="0"/>
      <c r="H609" s="1"/>
      <c r="I609" s="0"/>
      <c r="J609" s="1"/>
      <c r="K609" s="0"/>
      <c r="L609" s="1"/>
      <c r="M609" s="0"/>
      <c r="O609" s="0" t="str">
        <f aca="false">LOOKUP(B609,ISO3,Zone)</f>
        <v>Amériques</v>
      </c>
      <c r="P609" s="0" t="str">
        <f aca="false">LOOKUP(B609,ISO3,Country)</f>
        <v>El Salvador</v>
      </c>
    </row>
    <row r="610" customFormat="false" ht="12.8" hidden="false" customHeight="false" outlineLevel="0" collapsed="false">
      <c r="A610" s="0" t="n">
        <v>2020</v>
      </c>
      <c r="B610" s="0" t="s">
        <v>90</v>
      </c>
      <c r="C610" s="1" t="n">
        <v>70.23</v>
      </c>
      <c r="D610" s="0" t="n">
        <v>75</v>
      </c>
      <c r="E610" s="0"/>
      <c r="F610" s="1"/>
      <c r="G610" s="0"/>
      <c r="H610" s="1"/>
      <c r="I610" s="0"/>
      <c r="J610" s="1"/>
      <c r="K610" s="0"/>
      <c r="L610" s="1"/>
      <c r="M610" s="0"/>
      <c r="O610" s="0" t="str">
        <f aca="false">LOOKUP(B610,ISO3,Zone)</f>
        <v>Afrique</v>
      </c>
      <c r="P610" s="0" t="str">
        <f aca="false">LOOKUP(B610,ISO3,Country)</f>
        <v>Comoros</v>
      </c>
    </row>
    <row r="611" customFormat="false" ht="12.8" hidden="false" customHeight="false" outlineLevel="0" collapsed="false">
      <c r="A611" s="0" t="n">
        <v>2020</v>
      </c>
      <c r="B611" s="0" t="s">
        <v>84</v>
      </c>
      <c r="C611" s="1" t="n">
        <v>70.22</v>
      </c>
      <c r="D611" s="0" t="n">
        <v>76</v>
      </c>
      <c r="E611" s="0"/>
      <c r="F611" s="1"/>
      <c r="G611" s="0"/>
      <c r="H611" s="1"/>
      <c r="I611" s="0"/>
      <c r="J611" s="1"/>
      <c r="K611" s="0"/>
      <c r="L611" s="1"/>
      <c r="M611" s="0"/>
      <c r="O611" s="0" t="str">
        <f aca="false">LOOKUP(B611,ISO3,Zone)</f>
        <v>Amériques</v>
      </c>
      <c r="P611" s="0" t="str">
        <f aca="false">LOOKUP(B611,ISO3,Country)</f>
        <v>Panama</v>
      </c>
    </row>
    <row r="612" customFormat="false" ht="12.8" hidden="false" customHeight="false" outlineLevel="0" collapsed="false">
      <c r="A612" s="0" t="n">
        <v>2020</v>
      </c>
      <c r="B612" s="0" t="s">
        <v>91</v>
      </c>
      <c r="C612" s="1" t="n">
        <v>70.21</v>
      </c>
      <c r="D612" s="0" t="n">
        <v>77</v>
      </c>
      <c r="E612" s="0"/>
      <c r="F612" s="1"/>
      <c r="G612" s="0"/>
      <c r="H612" s="1"/>
      <c r="I612" s="0"/>
      <c r="J612" s="1"/>
      <c r="K612" s="0"/>
      <c r="L612" s="1"/>
      <c r="M612" s="0"/>
      <c r="O612" s="0" t="str">
        <f aca="false">LOOKUP(B612,ISO3,Zone)</f>
        <v>UE Balkans</v>
      </c>
      <c r="P612" s="0" t="str">
        <f aca="false">LOOKUP(B612,ISO3,Country)</f>
        <v>Northern Cyprus</v>
      </c>
    </row>
    <row r="613" customFormat="false" ht="12.8" hidden="false" customHeight="false" outlineLevel="0" collapsed="false">
      <c r="A613" s="0" t="n">
        <v>2020</v>
      </c>
      <c r="B613" s="0" t="s">
        <v>25</v>
      </c>
      <c r="C613" s="1" t="n">
        <v>70.1</v>
      </c>
      <c r="D613" s="0" t="n">
        <v>78</v>
      </c>
      <c r="E613" s="0"/>
      <c r="F613" s="1"/>
      <c r="G613" s="0"/>
      <c r="H613" s="1"/>
      <c r="I613" s="0"/>
      <c r="J613" s="1"/>
      <c r="K613" s="0"/>
      <c r="L613" s="1"/>
      <c r="M613" s="0"/>
      <c r="O613" s="0" t="str">
        <f aca="false">LOOKUP(B613,ISO3,Zone)</f>
        <v>Asie-Pacifique</v>
      </c>
      <c r="P613" s="0" t="str">
        <f aca="false">LOOKUP(B613,ISO3,Country)</f>
        <v>East Timor</v>
      </c>
    </row>
    <row r="614" customFormat="false" ht="12.8" hidden="false" customHeight="false" outlineLevel="0" collapsed="false">
      <c r="A614" s="0" t="n">
        <v>2020</v>
      </c>
      <c r="B614" s="0" t="s">
        <v>115</v>
      </c>
      <c r="C614" s="1" t="n">
        <v>70.07</v>
      </c>
      <c r="D614" s="0" t="n">
        <v>79</v>
      </c>
      <c r="E614" s="0"/>
      <c r="F614" s="1"/>
      <c r="G614" s="0"/>
      <c r="H614" s="1"/>
      <c r="I614" s="0"/>
      <c r="J614" s="1"/>
      <c r="K614" s="0"/>
      <c r="L614" s="1"/>
      <c r="M614" s="0"/>
      <c r="O614" s="0" t="str">
        <f aca="false">LOOKUP(B614,ISO3,Zone)</f>
        <v>Asie-Pacifique</v>
      </c>
      <c r="P614" s="0" t="str">
        <f aca="false">LOOKUP(B614,ISO3,Country)</f>
        <v>Maldives</v>
      </c>
    </row>
    <row r="615" customFormat="false" ht="12.8" hidden="false" customHeight="false" outlineLevel="0" collapsed="false">
      <c r="A615" s="0" t="n">
        <v>2020</v>
      </c>
      <c r="B615" s="0" t="s">
        <v>155</v>
      </c>
      <c r="C615" s="1" t="n">
        <v>69.99</v>
      </c>
      <c r="D615" s="0" t="n">
        <v>80</v>
      </c>
      <c r="E615" s="0"/>
      <c r="F615" s="1"/>
      <c r="G615" s="0"/>
      <c r="H615" s="1"/>
      <c r="I615" s="0"/>
      <c r="J615" s="1"/>
      <c r="K615" s="0"/>
      <c r="L615" s="1"/>
      <c r="M615" s="0"/>
      <c r="O615" s="0" t="str">
        <f aca="false">LOOKUP(B615,ISO3,Zone)</f>
        <v>Asie-Pacifique</v>
      </c>
      <c r="P615" s="0" t="str">
        <f aca="false">LOOKUP(B615,ISO3,Country)</f>
        <v>Hong Kong</v>
      </c>
    </row>
    <row r="616" customFormat="false" ht="12.8" hidden="false" customHeight="false" outlineLevel="0" collapsed="false">
      <c r="A616" s="0" t="n">
        <v>2020</v>
      </c>
      <c r="B616" s="0" t="s">
        <v>99</v>
      </c>
      <c r="C616" s="1" t="n">
        <v>69.84</v>
      </c>
      <c r="D616" s="0" t="n">
        <v>81</v>
      </c>
      <c r="E616" s="0"/>
      <c r="F616" s="1"/>
      <c r="G616" s="0"/>
      <c r="H616" s="1"/>
      <c r="I616" s="0"/>
      <c r="J616" s="1"/>
      <c r="K616" s="0"/>
      <c r="L616" s="1"/>
      <c r="M616" s="0"/>
      <c r="O616" s="0" t="str">
        <f aca="false">LOOKUP(B616,ISO3,Zone)</f>
        <v>UE Balkans</v>
      </c>
      <c r="P616" s="0" t="str">
        <f aca="false">LOOKUP(B616,ISO3,Country)</f>
        <v>Malta</v>
      </c>
    </row>
    <row r="617" customFormat="false" ht="12.8" hidden="false" customHeight="false" outlineLevel="0" collapsed="false">
      <c r="A617" s="0" t="n">
        <v>2020</v>
      </c>
      <c r="B617" s="0" t="s">
        <v>137</v>
      </c>
      <c r="C617" s="1" t="n">
        <v>69.81</v>
      </c>
      <c r="D617" s="0" t="n">
        <v>82</v>
      </c>
      <c r="E617" s="0"/>
      <c r="F617" s="1"/>
      <c r="G617" s="0"/>
      <c r="H617" s="1"/>
      <c r="I617" s="0"/>
      <c r="J617" s="1"/>
      <c r="K617" s="0"/>
      <c r="L617" s="1"/>
      <c r="M617" s="0"/>
      <c r="O617" s="0" t="str">
        <f aca="false">LOOKUP(B617,ISO3,Zone)</f>
        <v>EEAC</v>
      </c>
      <c r="P617" s="0" t="str">
        <f aca="false">LOOKUP(B617,ISO3,Country)</f>
        <v>Kyrgyzstan</v>
      </c>
    </row>
    <row r="618" customFormat="false" ht="12.8" hidden="false" customHeight="false" outlineLevel="0" collapsed="false">
      <c r="A618" s="0" t="n">
        <v>2020</v>
      </c>
      <c r="B618" s="0" t="s">
        <v>114</v>
      </c>
      <c r="C618" s="1" t="n">
        <v>69.8</v>
      </c>
      <c r="D618" s="0" t="n">
        <v>83</v>
      </c>
      <c r="E618" s="0"/>
      <c r="F618" s="1"/>
      <c r="G618" s="0"/>
      <c r="H618" s="1"/>
      <c r="I618" s="0"/>
      <c r="J618" s="1"/>
      <c r="K618" s="0"/>
      <c r="L618" s="1"/>
      <c r="M618" s="0"/>
      <c r="O618" s="0" t="str">
        <f aca="false">LOOKUP(B618,ISO3,Zone)</f>
        <v>Amériques</v>
      </c>
      <c r="P618" s="0" t="str">
        <f aca="false">LOOKUP(B618,ISO3,Country)</f>
        <v>Haiti</v>
      </c>
    </row>
    <row r="619" customFormat="false" ht="12.8" hidden="false" customHeight="false" outlineLevel="0" collapsed="false">
      <c r="A619" s="0" t="n">
        <v>2020</v>
      </c>
      <c r="B619" s="0" t="s">
        <v>111</v>
      </c>
      <c r="C619" s="1" t="n">
        <v>69.75</v>
      </c>
      <c r="D619" s="0" t="n">
        <v>84</v>
      </c>
      <c r="E619" s="0"/>
      <c r="F619" s="1"/>
      <c r="G619" s="0"/>
      <c r="H619" s="1"/>
      <c r="I619" s="0"/>
      <c r="J619" s="1"/>
      <c r="K619" s="0"/>
      <c r="L619" s="1"/>
      <c r="M619" s="0"/>
      <c r="O619" s="0" t="str">
        <f aca="false">LOOKUP(B619,ISO3,Zone)</f>
        <v>UE Balkans</v>
      </c>
      <c r="P619" s="0" t="str">
        <f aca="false">LOOKUP(B619,ISO3,Country)</f>
        <v>Albania</v>
      </c>
    </row>
    <row r="620" customFormat="false" ht="12.8" hidden="false" customHeight="false" outlineLevel="0" collapsed="false">
      <c r="A620" s="0" t="n">
        <v>2020</v>
      </c>
      <c r="B620" s="0" t="s">
        <v>89</v>
      </c>
      <c r="C620" s="1" t="n">
        <v>69.72</v>
      </c>
      <c r="D620" s="0" t="n">
        <v>85</v>
      </c>
      <c r="E620" s="0"/>
      <c r="F620" s="1"/>
      <c r="G620" s="0"/>
      <c r="H620" s="1"/>
      <c r="I620" s="0"/>
      <c r="J620" s="1"/>
      <c r="K620" s="0"/>
      <c r="L620" s="1"/>
      <c r="M620" s="0"/>
      <c r="O620" s="0" t="str">
        <f aca="false">LOOKUP(B620,ISO3,Zone)</f>
        <v>Afrique</v>
      </c>
      <c r="P620" s="0" t="str">
        <f aca="false">LOOKUP(B620,ISO3,Country)</f>
        <v>Sierra Leone</v>
      </c>
    </row>
    <row r="621" customFormat="false" ht="12.8" hidden="false" customHeight="false" outlineLevel="0" collapsed="false">
      <c r="A621" s="0" t="n">
        <v>2020</v>
      </c>
      <c r="B621" s="0" t="s">
        <v>82</v>
      </c>
      <c r="C621" s="1" t="n">
        <v>69.55</v>
      </c>
      <c r="D621" s="0" t="n">
        <v>86</v>
      </c>
      <c r="E621" s="0"/>
      <c r="F621" s="1"/>
      <c r="G621" s="0"/>
      <c r="H621" s="1"/>
      <c r="I621" s="0"/>
      <c r="J621" s="1"/>
      <c r="K621" s="0"/>
      <c r="L621" s="1"/>
      <c r="M621" s="0"/>
      <c r="O621" s="0" t="str">
        <f aca="false">LOOKUP(B621,ISO3,Zone)</f>
        <v>Afrique</v>
      </c>
      <c r="P621" s="0" t="str">
        <f aca="false">LOOKUP(B621,ISO3,Country)</f>
        <v>Lesotho</v>
      </c>
    </row>
    <row r="622" customFormat="false" ht="12.8" hidden="false" customHeight="false" outlineLevel="0" collapsed="false">
      <c r="A622" s="0" t="n">
        <v>2020</v>
      </c>
      <c r="B622" s="0" t="s">
        <v>61</v>
      </c>
      <c r="C622" s="1" t="n">
        <v>69.38</v>
      </c>
      <c r="D622" s="0" t="n">
        <v>87</v>
      </c>
      <c r="E622" s="0"/>
      <c r="F622" s="1"/>
      <c r="G622" s="0"/>
      <c r="H622" s="1"/>
      <c r="I622" s="0"/>
      <c r="J622" s="1"/>
      <c r="K622" s="0"/>
      <c r="L622" s="1"/>
      <c r="M622" s="0"/>
      <c r="O622" s="0" t="str">
        <f aca="false">LOOKUP(B622,ISO3,Zone)</f>
        <v>Afrique</v>
      </c>
      <c r="P622" s="0" t="str">
        <f aca="false">LOOKUP(B622,ISO3,Country)</f>
        <v>Gambia</v>
      </c>
    </row>
    <row r="623" customFormat="false" ht="12.8" hidden="false" customHeight="false" outlineLevel="0" collapsed="false">
      <c r="A623" s="0" t="n">
        <v>2020</v>
      </c>
      <c r="B623" s="0" t="s">
        <v>87</v>
      </c>
      <c r="C623" s="1" t="n">
        <v>69.16</v>
      </c>
      <c r="D623" s="0" t="n">
        <v>89</v>
      </c>
      <c r="E623" s="0"/>
      <c r="F623" s="1"/>
      <c r="G623" s="0"/>
      <c r="H623" s="1"/>
      <c r="I623" s="0"/>
      <c r="J623" s="1"/>
      <c r="K623" s="0"/>
      <c r="L623" s="1"/>
      <c r="M623" s="0"/>
      <c r="O623" s="0" t="str">
        <f aca="false">LOOKUP(B623,ISO3,Zone)</f>
        <v>UE Balkans</v>
      </c>
      <c r="P623" s="0" t="str">
        <f aca="false">LOOKUP(B623,ISO3,Country)</f>
        <v>Hungary</v>
      </c>
    </row>
    <row r="624" customFormat="false" ht="12.8" hidden="false" customHeight="false" outlineLevel="0" collapsed="false">
      <c r="A624" s="0" t="n">
        <v>2020</v>
      </c>
      <c r="B624" s="0" t="s">
        <v>112</v>
      </c>
      <c r="C624" s="1" t="n">
        <v>69.16</v>
      </c>
      <c r="D624" s="0" t="n">
        <v>88</v>
      </c>
      <c r="E624" s="0"/>
      <c r="F624" s="1"/>
      <c r="G624" s="0"/>
      <c r="H624" s="1"/>
      <c r="I624" s="0"/>
      <c r="J624" s="1"/>
      <c r="K624" s="0"/>
      <c r="L624" s="1"/>
      <c r="M624" s="0"/>
      <c r="O624" s="0" t="str">
        <f aca="false">LOOKUP(B624,ISO3,Zone)</f>
        <v>MENA</v>
      </c>
      <c r="P624" s="0" t="str">
        <f aca="false">LOOKUP(B624,ISO3,Country)</f>
        <v>Israel</v>
      </c>
    </row>
    <row r="625" customFormat="false" ht="12.8" hidden="false" customHeight="false" outlineLevel="0" collapsed="false">
      <c r="A625" s="0" t="n">
        <v>2020</v>
      </c>
      <c r="B625" s="0" t="s">
        <v>125</v>
      </c>
      <c r="C625" s="1" t="n">
        <v>69.06</v>
      </c>
      <c r="D625" s="0" t="n">
        <v>90</v>
      </c>
      <c r="E625" s="0"/>
      <c r="F625" s="1"/>
      <c r="G625" s="0"/>
      <c r="H625" s="1"/>
      <c r="I625" s="0"/>
      <c r="J625" s="1"/>
      <c r="K625" s="0"/>
      <c r="L625" s="1"/>
      <c r="M625" s="0"/>
      <c r="O625" s="0" t="str">
        <f aca="false">LOOKUP(B625,ISO3,Zone)</f>
        <v>Amériques</v>
      </c>
      <c r="P625" s="0" t="str">
        <f aca="false">LOOKUP(B625,ISO3,Country)</f>
        <v>Peru</v>
      </c>
    </row>
    <row r="626" customFormat="false" ht="12.8" hidden="false" customHeight="false" outlineLevel="0" collapsed="false">
      <c r="A626" s="0" t="n">
        <v>2020</v>
      </c>
      <c r="B626" s="0" t="s">
        <v>43</v>
      </c>
      <c r="C626" s="1" t="n">
        <v>68.84</v>
      </c>
      <c r="D626" s="0" t="n">
        <v>91</v>
      </c>
      <c r="E626" s="0"/>
      <c r="F626" s="1"/>
      <c r="G626" s="0"/>
      <c r="H626" s="1"/>
      <c r="I626" s="0"/>
      <c r="J626" s="1"/>
      <c r="K626" s="0"/>
      <c r="L626" s="1"/>
      <c r="M626" s="0"/>
      <c r="O626" s="0" t="str">
        <f aca="false">LOOKUP(B626,ISO3,Zone)</f>
        <v>EEAC</v>
      </c>
      <c r="P626" s="0" t="str">
        <f aca="false">LOOKUP(B626,ISO3,Country)</f>
        <v>Moldova</v>
      </c>
    </row>
    <row r="627" customFormat="false" ht="12.8" hidden="false" customHeight="false" outlineLevel="0" collapsed="false">
      <c r="A627" s="0" t="n">
        <v>2020</v>
      </c>
      <c r="B627" s="0" t="s">
        <v>53</v>
      </c>
      <c r="C627" s="1" t="n">
        <v>68.72</v>
      </c>
      <c r="D627" s="0" t="n">
        <v>92</v>
      </c>
      <c r="E627" s="0"/>
      <c r="F627" s="1"/>
      <c r="G627" s="0"/>
      <c r="H627" s="1"/>
      <c r="I627" s="0"/>
      <c r="J627" s="1"/>
      <c r="K627" s="0"/>
      <c r="L627" s="1"/>
      <c r="M627" s="0"/>
      <c r="O627" s="0" t="str">
        <f aca="false">LOOKUP(B627,ISO3,Zone)</f>
        <v>UE Balkans</v>
      </c>
      <c r="P627" s="0" t="str">
        <f aca="false">LOOKUP(B627,ISO3,Country)</f>
        <v>North Macedonia</v>
      </c>
    </row>
    <row r="628" customFormat="false" ht="12.8" hidden="false" customHeight="false" outlineLevel="0" collapsed="false">
      <c r="A628" s="0" t="n">
        <v>2020</v>
      </c>
      <c r="B628" s="0" t="s">
        <v>106</v>
      </c>
      <c r="C628" s="1" t="n">
        <v>68.38</v>
      </c>
      <c r="D628" s="0" t="n">
        <v>93</v>
      </c>
      <c r="E628" s="0"/>
      <c r="F628" s="1"/>
      <c r="G628" s="0"/>
      <c r="H628" s="1"/>
      <c r="I628" s="0"/>
      <c r="J628" s="1"/>
      <c r="K628" s="0"/>
      <c r="L628" s="1"/>
      <c r="M628" s="0"/>
      <c r="O628" s="0" t="str">
        <f aca="false">LOOKUP(B628,ISO3,Zone)</f>
        <v>UE Balkans</v>
      </c>
      <c r="P628" s="0" t="str">
        <f aca="false">LOOKUP(B628,ISO3,Country)</f>
        <v>Serbia</v>
      </c>
    </row>
    <row r="629" customFormat="false" ht="12.8" hidden="false" customHeight="false" outlineLevel="0" collapsed="false">
      <c r="A629" s="0" t="n">
        <v>2020</v>
      </c>
      <c r="B629" s="0" t="s">
        <v>93</v>
      </c>
      <c r="C629" s="1" t="n">
        <v>67.94</v>
      </c>
      <c r="D629" s="0" t="n">
        <v>94</v>
      </c>
      <c r="E629" s="0"/>
      <c r="F629" s="1"/>
      <c r="G629" s="0"/>
      <c r="H629" s="1"/>
      <c r="I629" s="0"/>
      <c r="J629" s="1"/>
      <c r="K629" s="0"/>
      <c r="L629" s="1"/>
      <c r="M629" s="0"/>
      <c r="O629" s="0" t="str">
        <f aca="false">LOOKUP(B629,ISO3,Zone)</f>
        <v>Afrique</v>
      </c>
      <c r="P629" s="0" t="str">
        <f aca="false">LOOKUP(B629,ISO3,Country)</f>
        <v>Guinea-Bissau</v>
      </c>
    </row>
    <row r="630" customFormat="false" ht="12.8" hidden="false" customHeight="false" outlineLevel="0" collapsed="false">
      <c r="A630" s="0" t="n">
        <v>2020</v>
      </c>
      <c r="B630" s="0" t="s">
        <v>81</v>
      </c>
      <c r="C630" s="1" t="n">
        <v>67.75</v>
      </c>
      <c r="D630" s="0" t="n">
        <v>95</v>
      </c>
      <c r="E630" s="0"/>
      <c r="F630" s="1"/>
      <c r="G630" s="0"/>
      <c r="H630" s="1"/>
      <c r="I630" s="0"/>
      <c r="J630" s="1"/>
      <c r="K630" s="0"/>
      <c r="L630" s="1"/>
      <c r="M630" s="0"/>
      <c r="O630" s="0" t="str">
        <f aca="false">LOOKUP(B630,ISO3,Zone)</f>
        <v>Afrique</v>
      </c>
      <c r="P630" s="0" t="str">
        <f aca="false">LOOKUP(B630,ISO3,Country)</f>
        <v>Liberia</v>
      </c>
    </row>
    <row r="631" customFormat="false" ht="12.8" hidden="false" customHeight="false" outlineLevel="0" collapsed="false">
      <c r="A631" s="0" t="n">
        <v>2020</v>
      </c>
      <c r="B631" s="0" t="s">
        <v>94</v>
      </c>
      <c r="C631" s="1" t="n">
        <v>67.48</v>
      </c>
      <c r="D631" s="0" t="n">
        <v>96</v>
      </c>
      <c r="E631" s="0"/>
      <c r="F631" s="1"/>
      <c r="G631" s="0"/>
      <c r="H631" s="1"/>
      <c r="I631" s="0"/>
      <c r="J631" s="1"/>
      <c r="K631" s="0"/>
      <c r="L631" s="1"/>
      <c r="M631" s="0"/>
      <c r="O631" s="0" t="str">
        <f aca="false">LOOKUP(B631,ISO3,Zone)</f>
        <v>EEAC</v>
      </c>
      <c r="P631" s="0" t="str">
        <f aca="false">LOOKUP(B631,ISO3,Country)</f>
        <v>Ukraine</v>
      </c>
    </row>
    <row r="632" customFormat="false" ht="12.8" hidden="false" customHeight="false" outlineLevel="0" collapsed="false">
      <c r="A632" s="0" t="n">
        <v>2020</v>
      </c>
      <c r="B632" s="0" t="s">
        <v>101</v>
      </c>
      <c r="C632" s="1" t="n">
        <v>67.46</v>
      </c>
      <c r="D632" s="0" t="n">
        <v>97</v>
      </c>
      <c r="E632" s="0"/>
      <c r="F632" s="1"/>
      <c r="G632" s="0"/>
      <c r="H632" s="1"/>
      <c r="I632" s="0"/>
      <c r="J632" s="1"/>
      <c r="K632" s="0"/>
      <c r="L632" s="1"/>
      <c r="M632" s="0"/>
      <c r="O632" s="0" t="str">
        <f aca="false">LOOKUP(B632,ISO3,Zone)</f>
        <v>Afrique</v>
      </c>
      <c r="P632" s="0" t="str">
        <f aca="false">LOOKUP(B632,ISO3,Country)</f>
        <v>Mauritania</v>
      </c>
    </row>
    <row r="633" customFormat="false" ht="12.8" hidden="false" customHeight="false" outlineLevel="0" collapsed="false">
      <c r="A633" s="0" t="n">
        <v>2020</v>
      </c>
      <c r="B633" s="0" t="s">
        <v>95</v>
      </c>
      <c r="C633" s="1" t="n">
        <v>67.38</v>
      </c>
      <c r="D633" s="0" t="n">
        <v>98</v>
      </c>
      <c r="E633" s="0"/>
      <c r="F633" s="1"/>
      <c r="G633" s="0"/>
      <c r="H633" s="1"/>
      <c r="I633" s="0"/>
      <c r="J633" s="1"/>
      <c r="K633" s="0"/>
      <c r="L633" s="1"/>
      <c r="M633" s="0"/>
      <c r="O633" s="0" t="str">
        <f aca="false">LOOKUP(B633,ISO3,Zone)</f>
        <v>Amériques</v>
      </c>
      <c r="P633" s="0" t="str">
        <f aca="false">LOOKUP(B633,ISO3,Country)</f>
        <v>Ecuador</v>
      </c>
    </row>
    <row r="634" customFormat="false" ht="12.8" hidden="false" customHeight="false" outlineLevel="0" collapsed="false">
      <c r="A634" s="0" t="n">
        <v>2020</v>
      </c>
      <c r="B634" s="0" t="s">
        <v>145</v>
      </c>
      <c r="C634" s="1" t="n">
        <v>67.18</v>
      </c>
      <c r="D634" s="0" t="n">
        <v>99</v>
      </c>
      <c r="E634" s="0"/>
      <c r="F634" s="1"/>
      <c r="G634" s="0"/>
      <c r="H634" s="1"/>
      <c r="I634" s="0"/>
      <c r="J634" s="1"/>
      <c r="K634" s="0"/>
      <c r="L634" s="1"/>
      <c r="M634" s="0"/>
      <c r="O634" s="0" t="str">
        <f aca="false">LOOKUP(B634,ISO3,Zone)</f>
        <v>Afrique</v>
      </c>
      <c r="P634" s="0" t="str">
        <f aca="false">LOOKUP(B634,ISO3,Country)</f>
        <v>Ethiopia</v>
      </c>
    </row>
    <row r="635" customFormat="false" ht="12.8" hidden="false" customHeight="false" outlineLevel="0" collapsed="false">
      <c r="A635" s="0" t="n">
        <v>2020</v>
      </c>
      <c r="B635" s="0" t="s">
        <v>118</v>
      </c>
      <c r="C635" s="1" t="n">
        <v>67.03</v>
      </c>
      <c r="D635" s="0" t="n">
        <v>100</v>
      </c>
      <c r="E635" s="0"/>
      <c r="F635" s="1"/>
      <c r="G635" s="0"/>
      <c r="H635" s="1"/>
      <c r="I635" s="0"/>
      <c r="J635" s="1"/>
      <c r="K635" s="0"/>
      <c r="L635" s="1"/>
      <c r="M635" s="0"/>
      <c r="O635" s="0" t="str">
        <f aca="false">LOOKUP(B635,ISO3,Zone)</f>
        <v>Amériques</v>
      </c>
      <c r="P635" s="0" t="str">
        <f aca="false">LOOKUP(B635,ISO3,Country)</f>
        <v>Paraguay</v>
      </c>
    </row>
    <row r="636" customFormat="false" ht="12.8" hidden="false" customHeight="false" outlineLevel="0" collapsed="false">
      <c r="A636" s="0" t="n">
        <v>2020</v>
      </c>
      <c r="B636" s="0" t="s">
        <v>88</v>
      </c>
      <c r="C636" s="1" t="n">
        <v>66.88</v>
      </c>
      <c r="D636" s="0" t="n">
        <v>101</v>
      </c>
      <c r="E636" s="0"/>
      <c r="F636" s="1"/>
      <c r="G636" s="0"/>
      <c r="H636" s="1"/>
      <c r="I636" s="0"/>
      <c r="J636" s="1"/>
      <c r="K636" s="0"/>
      <c r="L636" s="1"/>
      <c r="M636" s="0"/>
      <c r="O636" s="0" t="str">
        <f aca="false">LOOKUP(B636,ISO3,Zone)</f>
        <v>Asie-Pacifique</v>
      </c>
      <c r="P636" s="0" t="str">
        <f aca="false">LOOKUP(B636,ISO3,Country)</f>
        <v>Malaysia</v>
      </c>
    </row>
    <row r="637" customFormat="false" ht="12.8" hidden="false" customHeight="false" outlineLevel="0" collapsed="false">
      <c r="A637" s="0" t="n">
        <v>2020</v>
      </c>
      <c r="B637" s="0" t="s">
        <v>134</v>
      </c>
      <c r="C637" s="1" t="n">
        <v>66.81</v>
      </c>
      <c r="D637" s="0" t="n">
        <v>102</v>
      </c>
      <c r="E637" s="0"/>
      <c r="F637" s="1"/>
      <c r="G637" s="0"/>
      <c r="H637" s="1"/>
      <c r="I637" s="0"/>
      <c r="J637" s="1"/>
      <c r="K637" s="0"/>
      <c r="L637" s="1"/>
      <c r="M637" s="0"/>
      <c r="O637" s="0" t="str">
        <f aca="false">LOOKUP(B637,ISO3,Zone)</f>
        <v>MENA</v>
      </c>
      <c r="P637" s="0" t="str">
        <f aca="false">LOOKUP(B637,ISO3,Country)</f>
        <v>Lebanon</v>
      </c>
    </row>
    <row r="638" customFormat="false" ht="12.8" hidden="false" customHeight="false" outlineLevel="0" collapsed="false">
      <c r="A638" s="0" t="n">
        <v>2020</v>
      </c>
      <c r="B638" s="0" t="s">
        <v>131</v>
      </c>
      <c r="C638" s="1" t="n">
        <v>66.28</v>
      </c>
      <c r="D638" s="0" t="n">
        <v>103</v>
      </c>
      <c r="E638" s="0"/>
      <c r="F638" s="1"/>
      <c r="G638" s="0"/>
      <c r="H638" s="1"/>
      <c r="I638" s="0"/>
      <c r="J638" s="1"/>
      <c r="K638" s="0"/>
      <c r="L638" s="1"/>
      <c r="M638" s="0"/>
      <c r="O638" s="0" t="str">
        <f aca="false">LOOKUP(B638,ISO3,Zone)</f>
        <v>Afrique</v>
      </c>
      <c r="P638" s="0" t="str">
        <f aca="false">LOOKUP(B638,ISO3,Country)</f>
        <v>Kenya</v>
      </c>
    </row>
    <row r="639" customFormat="false" ht="12.8" hidden="false" customHeight="false" outlineLevel="0" collapsed="false">
      <c r="A639" s="0" t="n">
        <v>2020</v>
      </c>
      <c r="B639" s="0" t="s">
        <v>117</v>
      </c>
      <c r="C639" s="1" t="n">
        <v>66.21</v>
      </c>
      <c r="D639" s="0" t="n">
        <v>104</v>
      </c>
      <c r="E639" s="0"/>
      <c r="F639" s="1"/>
      <c r="G639" s="0"/>
      <c r="H639" s="1"/>
      <c r="I639" s="0"/>
      <c r="J639" s="1"/>
      <c r="K639" s="0"/>
      <c r="L639" s="1"/>
      <c r="M639" s="0"/>
      <c r="O639" s="0" t="str">
        <f aca="false">LOOKUP(B639,ISO3,Zone)</f>
        <v>Afrique</v>
      </c>
      <c r="P639" s="0" t="str">
        <f aca="false">LOOKUP(B639,ISO3,Country)</f>
        <v>Mozambique</v>
      </c>
    </row>
    <row r="640" customFormat="false" ht="12.8" hidden="false" customHeight="false" outlineLevel="0" collapsed="false">
      <c r="A640" s="0" t="n">
        <v>2020</v>
      </c>
      <c r="B640" s="0" t="s">
        <v>54</v>
      </c>
      <c r="C640" s="1" t="n">
        <v>66.17</v>
      </c>
      <c r="D640" s="0" t="n">
        <v>105</v>
      </c>
      <c r="E640" s="0"/>
      <c r="F640" s="1"/>
      <c r="G640" s="0"/>
      <c r="H640" s="1"/>
      <c r="I640" s="0"/>
      <c r="J640" s="1"/>
      <c r="K640" s="0"/>
      <c r="L640" s="1"/>
      <c r="M640" s="0"/>
      <c r="O640" s="0" t="str">
        <f aca="false">LOOKUP(B640,ISO3,Zone)</f>
        <v>UE Balkans</v>
      </c>
      <c r="P640" s="0" t="str">
        <f aca="false">LOOKUP(B640,ISO3,Country)</f>
        <v>Montenegro</v>
      </c>
    </row>
    <row r="641" customFormat="false" ht="12.8" hidden="false" customHeight="false" outlineLevel="0" collapsed="false">
      <c r="A641" s="0" t="n">
        <v>2020</v>
      </c>
      <c r="B641" s="0" t="s">
        <v>140</v>
      </c>
      <c r="C641" s="1" t="n">
        <v>66.08</v>
      </c>
      <c r="D641" s="0" t="n">
        <v>106</v>
      </c>
      <c r="E641" s="0"/>
      <c r="F641" s="1"/>
      <c r="G641" s="0"/>
      <c r="H641" s="1"/>
      <c r="I641" s="0"/>
      <c r="J641" s="1"/>
      <c r="K641" s="0"/>
      <c r="L641" s="1"/>
      <c r="M641" s="0"/>
      <c r="O641" s="0" t="str">
        <f aca="false">LOOKUP(B641,ISO3,Zone)</f>
        <v>Afrique</v>
      </c>
      <c r="P641" s="0" t="str">
        <f aca="false">LOOKUP(B641,ISO3,Country)</f>
        <v>Angola</v>
      </c>
    </row>
    <row r="642" customFormat="false" ht="12.8" hidden="false" customHeight="false" outlineLevel="0" collapsed="false">
      <c r="A642" s="0" t="n">
        <v>2020</v>
      </c>
      <c r="B642" s="0" t="s">
        <v>107</v>
      </c>
      <c r="C642" s="1" t="n">
        <v>65.95</v>
      </c>
      <c r="D642" s="0" t="n">
        <v>107</v>
      </c>
      <c r="E642" s="0"/>
      <c r="F642" s="1"/>
      <c r="G642" s="0"/>
      <c r="H642" s="1"/>
      <c r="I642" s="0"/>
      <c r="J642" s="1"/>
      <c r="K642" s="0"/>
      <c r="L642" s="1"/>
      <c r="M642" s="0"/>
      <c r="O642" s="0" t="str">
        <f aca="false">LOOKUP(B642,ISO3,Zone)</f>
        <v>Amériques</v>
      </c>
      <c r="P642" s="0" t="str">
        <f aca="false">LOOKUP(B642,ISO3,Country)</f>
        <v>Brazil</v>
      </c>
    </row>
    <row r="643" customFormat="false" ht="12.8" hidden="false" customHeight="false" outlineLevel="0" collapsed="false">
      <c r="A643" s="0" t="n">
        <v>2020</v>
      </c>
      <c r="B643" s="0" t="s">
        <v>128</v>
      </c>
      <c r="C643" s="1" t="n">
        <v>65.88</v>
      </c>
      <c r="D643" s="0" t="n">
        <v>108</v>
      </c>
      <c r="E643" s="0"/>
      <c r="F643" s="1"/>
      <c r="G643" s="0"/>
      <c r="H643" s="1"/>
      <c r="I643" s="0"/>
      <c r="J643" s="1"/>
      <c r="K643" s="0"/>
      <c r="L643" s="1"/>
      <c r="M643" s="0"/>
      <c r="O643" s="0" t="str">
        <f aca="false">LOOKUP(B643,ISO3,Zone)</f>
        <v>Afrique</v>
      </c>
      <c r="P643" s="0" t="str">
        <f aca="false">LOOKUP(B643,ISO3,Country)</f>
        <v>Mali</v>
      </c>
    </row>
    <row r="644" customFormat="false" ht="12.8" hidden="false" customHeight="false" outlineLevel="0" collapsed="false">
      <c r="A644" s="0" t="n">
        <v>2020</v>
      </c>
      <c r="B644" s="0" t="s">
        <v>169</v>
      </c>
      <c r="C644" s="1" t="n">
        <v>65.7</v>
      </c>
      <c r="D644" s="0" t="n">
        <v>109</v>
      </c>
      <c r="E644" s="0"/>
      <c r="F644" s="1"/>
      <c r="G644" s="0"/>
      <c r="H644" s="1"/>
      <c r="I644" s="0"/>
      <c r="J644" s="1"/>
      <c r="K644" s="0"/>
      <c r="L644" s="1"/>
      <c r="M644" s="0"/>
      <c r="O644" s="0" t="str">
        <f aca="false">LOOKUP(B644,ISO3,Zone)</f>
        <v>MENA</v>
      </c>
      <c r="P644" s="0" t="str">
        <f aca="false">LOOKUP(B644,ISO3,Country)</f>
        <v>Kuwait</v>
      </c>
    </row>
    <row r="645" customFormat="false" ht="12.8" hidden="false" customHeight="false" outlineLevel="0" collapsed="false">
      <c r="A645" s="0" t="n">
        <v>2020</v>
      </c>
      <c r="B645" s="0" t="s">
        <v>100</v>
      </c>
      <c r="C645" s="1" t="n">
        <v>65.66</v>
      </c>
      <c r="D645" s="0" t="n">
        <v>110</v>
      </c>
      <c r="E645" s="0"/>
      <c r="F645" s="1"/>
      <c r="G645" s="0"/>
      <c r="H645" s="1"/>
      <c r="I645" s="0"/>
      <c r="J645" s="1"/>
      <c r="K645" s="0"/>
      <c r="L645" s="1"/>
      <c r="M645" s="0"/>
      <c r="O645" s="0" t="str">
        <f aca="false">LOOKUP(B645,ISO3,Zone)</f>
        <v>Afrique</v>
      </c>
      <c r="P645" s="0" t="str">
        <f aca="false">LOOKUP(B645,ISO3,Country)</f>
        <v>Guinea</v>
      </c>
    </row>
    <row r="646" customFormat="false" ht="12.8" hidden="false" customHeight="false" outlineLevel="0" collapsed="false">
      <c r="A646" s="0" t="n">
        <v>2020</v>
      </c>
      <c r="B646" s="0" t="s">
        <v>86</v>
      </c>
      <c r="C646" s="1" t="n">
        <v>64.94</v>
      </c>
      <c r="D646" s="0" t="n">
        <v>111</v>
      </c>
      <c r="E646" s="0"/>
      <c r="F646" s="1"/>
      <c r="G646" s="0"/>
      <c r="H646" s="1"/>
      <c r="I646" s="0"/>
      <c r="J646" s="1"/>
      <c r="K646" s="0"/>
      <c r="L646" s="1"/>
      <c r="M646" s="0"/>
      <c r="O646" s="0" t="str">
        <f aca="false">LOOKUP(B646,ISO3,Zone)</f>
        <v>UE Balkans</v>
      </c>
      <c r="P646" s="0" t="str">
        <f aca="false">LOOKUP(B646,ISO3,Country)</f>
        <v>Bulgaria</v>
      </c>
    </row>
    <row r="647" customFormat="false" ht="12.8" hidden="false" customHeight="false" outlineLevel="0" collapsed="false">
      <c r="A647" s="0" t="n">
        <v>2020</v>
      </c>
      <c r="B647" s="0" t="s">
        <v>110</v>
      </c>
      <c r="C647" s="1" t="n">
        <v>64.9</v>
      </c>
      <c r="D647" s="0" t="n">
        <v>112</v>
      </c>
      <c r="E647" s="0"/>
      <c r="F647" s="1"/>
      <c r="G647" s="0"/>
      <c r="H647" s="1"/>
      <c r="I647" s="0"/>
      <c r="J647" s="1"/>
      <c r="K647" s="0"/>
      <c r="L647" s="1"/>
      <c r="M647" s="0"/>
      <c r="O647" s="0" t="str">
        <f aca="false">LOOKUP(B647,ISO3,Zone)</f>
        <v>Asie-Pacifique</v>
      </c>
      <c r="P647" s="0" t="str">
        <f aca="false">LOOKUP(B647,ISO3,Country)</f>
        <v>Nepal</v>
      </c>
    </row>
    <row r="648" customFormat="false" ht="12.8" hidden="false" customHeight="false" outlineLevel="0" collapsed="false">
      <c r="A648" s="0" t="n">
        <v>2020</v>
      </c>
      <c r="B648" s="0" t="s">
        <v>127</v>
      </c>
      <c r="C648" s="1" t="n">
        <v>64.89</v>
      </c>
      <c r="D648" s="0" t="n">
        <v>113</v>
      </c>
      <c r="E648" s="0"/>
      <c r="F648" s="1"/>
      <c r="G648" s="0"/>
      <c r="H648" s="1"/>
      <c r="I648" s="0"/>
      <c r="J648" s="1"/>
      <c r="K648" s="0"/>
      <c r="L648" s="1"/>
      <c r="M648" s="0"/>
      <c r="O648" s="0" t="str">
        <f aca="false">LOOKUP(B648,ISO3,Zone)</f>
        <v>Afrique</v>
      </c>
      <c r="P648" s="0" t="str">
        <f aca="false">LOOKUP(B648,ISO3,Country)</f>
        <v>Benin</v>
      </c>
    </row>
    <row r="649" customFormat="false" ht="12.8" hidden="false" customHeight="false" outlineLevel="0" collapsed="false">
      <c r="A649" s="0" t="n">
        <v>2020</v>
      </c>
      <c r="B649" s="0" t="s">
        <v>132</v>
      </c>
      <c r="C649" s="1" t="n">
        <v>64.63</v>
      </c>
      <c r="D649" s="0" t="n">
        <v>114</v>
      </c>
      <c r="E649" s="0"/>
      <c r="F649" s="1"/>
      <c r="G649" s="0"/>
      <c r="H649" s="1"/>
      <c r="I649" s="0"/>
      <c r="J649" s="1"/>
      <c r="K649" s="0"/>
      <c r="L649" s="1"/>
      <c r="M649" s="0"/>
      <c r="O649" s="0" t="str">
        <f aca="false">LOOKUP(B649,ISO3,Zone)</f>
        <v>Amériques</v>
      </c>
      <c r="P649" s="0" t="str">
        <f aca="false">LOOKUP(B649,ISO3,Country)</f>
        <v>Bolivia</v>
      </c>
    </row>
    <row r="650" customFormat="false" ht="12.8" hidden="false" customHeight="false" outlineLevel="0" collapsed="false">
      <c r="A650" s="0" t="n">
        <v>2020</v>
      </c>
      <c r="B650" s="0" t="s">
        <v>138</v>
      </c>
      <c r="C650" s="1" t="n">
        <v>64.37</v>
      </c>
      <c r="D650" s="0" t="n">
        <v>115</v>
      </c>
      <c r="E650" s="0"/>
      <c r="F650" s="1"/>
      <c r="G650" s="0"/>
      <c r="H650" s="1"/>
      <c r="I650" s="0"/>
      <c r="J650" s="1"/>
      <c r="K650" s="0"/>
      <c r="L650" s="1"/>
      <c r="M650" s="0"/>
      <c r="O650" s="0" t="str">
        <f aca="false">LOOKUP(B650,ISO3,Zone)</f>
        <v>Afrique</v>
      </c>
      <c r="P650" s="0" t="str">
        <f aca="false">LOOKUP(B650,ISO3,Country)</f>
        <v>Nigeria</v>
      </c>
    </row>
    <row r="651" customFormat="false" ht="12.8" hidden="false" customHeight="false" outlineLevel="0" collapsed="false">
      <c r="A651" s="0" t="n">
        <v>2020</v>
      </c>
      <c r="B651" s="0" t="s">
        <v>142</v>
      </c>
      <c r="C651" s="1" t="n">
        <v>64.26</v>
      </c>
      <c r="D651" s="0" t="n">
        <v>116</v>
      </c>
      <c r="E651" s="0"/>
      <c r="F651" s="1"/>
      <c r="G651" s="0"/>
      <c r="H651" s="1"/>
      <c r="I651" s="0"/>
      <c r="J651" s="1"/>
      <c r="K651" s="0"/>
      <c r="L651" s="1"/>
      <c r="M651" s="0"/>
      <c r="O651" s="0" t="str">
        <f aca="false">LOOKUP(B651,ISO3,Zone)</f>
        <v>Amériques</v>
      </c>
      <c r="P651" s="0" t="str">
        <f aca="false">LOOKUP(B651,ISO3,Country)</f>
        <v>Guatemala</v>
      </c>
    </row>
    <row r="652" customFormat="false" ht="12.8" hidden="false" customHeight="false" outlineLevel="0" collapsed="false">
      <c r="A652" s="0" t="n">
        <v>2020</v>
      </c>
      <c r="B652" s="0" t="s">
        <v>173</v>
      </c>
      <c r="C652" s="1" t="n">
        <v>64.19</v>
      </c>
      <c r="D652" s="0" t="n">
        <v>117</v>
      </c>
      <c r="E652" s="0"/>
      <c r="F652" s="1"/>
      <c r="G652" s="0"/>
      <c r="H652" s="1"/>
      <c r="I652" s="0"/>
      <c r="J652" s="1"/>
      <c r="K652" s="0"/>
      <c r="L652" s="1"/>
      <c r="M652" s="0"/>
      <c r="O652" s="0" t="str">
        <f aca="false">LOOKUP(B652,ISO3,Zone)</f>
        <v>Amériques</v>
      </c>
      <c r="P652" s="0" t="str">
        <f aca="false">LOOKUP(B652,ISO3,Country)</f>
        <v>Nicaragua</v>
      </c>
    </row>
    <row r="653" customFormat="false" ht="12.8" hidden="false" customHeight="false" outlineLevel="0" collapsed="false">
      <c r="A653" s="0" t="n">
        <v>2020</v>
      </c>
      <c r="B653" s="0" t="s">
        <v>96</v>
      </c>
      <c r="C653" s="1" t="n">
        <v>63.44</v>
      </c>
      <c r="D653" s="0" t="n">
        <v>118</v>
      </c>
      <c r="E653" s="0"/>
      <c r="F653" s="1"/>
      <c r="G653" s="0"/>
      <c r="H653" s="1"/>
      <c r="I653" s="0"/>
      <c r="J653" s="1"/>
      <c r="K653" s="0"/>
      <c r="L653" s="1"/>
      <c r="M653" s="0"/>
      <c r="O653" s="0" t="str">
        <f aca="false">LOOKUP(B653,ISO3,Zone)</f>
        <v>Afrique</v>
      </c>
      <c r="P653" s="0" t="str">
        <f aca="false">LOOKUP(B653,ISO3,Country)</f>
        <v>Congo-Brazzaville</v>
      </c>
    </row>
    <row r="654" customFormat="false" ht="12.8" hidden="false" customHeight="false" outlineLevel="0" collapsed="false">
      <c r="A654" s="0" t="n">
        <v>2020</v>
      </c>
      <c r="B654" s="0" t="s">
        <v>123</v>
      </c>
      <c r="C654" s="1" t="n">
        <v>63.18</v>
      </c>
      <c r="D654" s="0" t="n">
        <v>119</v>
      </c>
      <c r="E654" s="0"/>
      <c r="F654" s="1"/>
      <c r="G654" s="0"/>
      <c r="H654" s="1"/>
      <c r="I654" s="0"/>
      <c r="J654" s="1"/>
      <c r="K654" s="0"/>
      <c r="L654" s="1"/>
      <c r="M654" s="0"/>
      <c r="O654" s="0" t="str">
        <f aca="false">LOOKUP(B654,ISO3,Zone)</f>
        <v>Asie-Pacifique</v>
      </c>
      <c r="P654" s="0" t="str">
        <f aca="false">LOOKUP(B654,ISO3,Country)</f>
        <v>Indonesia</v>
      </c>
    </row>
    <row r="655" customFormat="false" ht="12.8" hidden="false" customHeight="false" outlineLevel="0" collapsed="false">
      <c r="A655" s="0" t="n">
        <v>2020</v>
      </c>
      <c r="B655" s="0" t="s">
        <v>102</v>
      </c>
      <c r="C655" s="1" t="n">
        <v>63</v>
      </c>
      <c r="D655" s="0" t="n">
        <v>120</v>
      </c>
      <c r="E655" s="0"/>
      <c r="F655" s="1"/>
      <c r="G655" s="0"/>
      <c r="H655" s="1"/>
      <c r="I655" s="0"/>
      <c r="J655" s="1"/>
      <c r="K655" s="0"/>
      <c r="L655" s="1"/>
      <c r="M655" s="0"/>
      <c r="O655" s="0" t="str">
        <f aca="false">LOOKUP(B655,ISO3,Zone)</f>
        <v>Afrique</v>
      </c>
      <c r="P655" s="0" t="str">
        <f aca="false">LOOKUP(B655,ISO3,Country)</f>
        <v>Zambia</v>
      </c>
    </row>
    <row r="656" customFormat="false" ht="12.8" hidden="false" customHeight="false" outlineLevel="0" collapsed="false">
      <c r="A656" s="0" t="n">
        <v>2020</v>
      </c>
      <c r="B656" s="0" t="s">
        <v>109</v>
      </c>
      <c r="C656" s="1" t="n">
        <v>62.8</v>
      </c>
      <c r="D656" s="0" t="n">
        <v>121</v>
      </c>
      <c r="E656" s="0"/>
      <c r="F656" s="1"/>
      <c r="G656" s="0"/>
      <c r="H656" s="1"/>
      <c r="I656" s="0"/>
      <c r="J656" s="1"/>
      <c r="K656" s="0"/>
      <c r="L656" s="1"/>
      <c r="M656" s="0"/>
      <c r="O656" s="0" t="str">
        <f aca="false">LOOKUP(B656,ISO3,Zone)</f>
        <v>Afrique</v>
      </c>
      <c r="P656" s="0" t="str">
        <f aca="false">LOOKUP(B656,ISO3,Country)</f>
        <v>Gabon</v>
      </c>
    </row>
    <row r="657" customFormat="false" ht="12.8" hidden="false" customHeight="false" outlineLevel="0" collapsed="false">
      <c r="A657" s="0" t="n">
        <v>2020</v>
      </c>
      <c r="B657" s="0" t="s">
        <v>167</v>
      </c>
      <c r="C657" s="1" t="n">
        <v>62.3</v>
      </c>
      <c r="D657" s="0" t="n">
        <v>122</v>
      </c>
      <c r="E657" s="0"/>
      <c r="F657" s="1"/>
      <c r="G657" s="0"/>
      <c r="H657" s="1"/>
      <c r="I657" s="0"/>
      <c r="J657" s="1"/>
      <c r="K657" s="0"/>
      <c r="L657" s="1"/>
      <c r="M657" s="0"/>
      <c r="O657" s="0" t="str">
        <f aca="false">LOOKUP(B657,ISO3,Zone)</f>
        <v>Asie-Pacifique</v>
      </c>
      <c r="P657" s="0" t="str">
        <f aca="false">LOOKUP(B657,ISO3,Country)</f>
        <v>Afghanistan</v>
      </c>
    </row>
    <row r="658" customFormat="false" ht="12.8" hidden="false" customHeight="false" outlineLevel="0" collapsed="false">
      <c r="A658" s="0" t="n">
        <v>2020</v>
      </c>
      <c r="B658" s="0" t="s">
        <v>124</v>
      </c>
      <c r="C658" s="1" t="n">
        <v>60.3</v>
      </c>
      <c r="D658" s="0" t="n">
        <v>123</v>
      </c>
      <c r="E658" s="0"/>
      <c r="F658" s="1"/>
      <c r="G658" s="0"/>
      <c r="H658" s="1"/>
      <c r="I658" s="0"/>
      <c r="J658" s="1"/>
      <c r="K658" s="0"/>
      <c r="L658" s="1"/>
      <c r="M658" s="0"/>
      <c r="O658" s="0" t="str">
        <f aca="false">LOOKUP(B658,ISO3,Zone)</f>
        <v>Afrique</v>
      </c>
      <c r="P658" s="0" t="str">
        <f aca="false">LOOKUP(B658,ISO3,Country)</f>
        <v>Chad</v>
      </c>
    </row>
    <row r="659" customFormat="false" ht="12.8" hidden="false" customHeight="false" outlineLevel="0" collapsed="false">
      <c r="A659" s="0" t="n">
        <v>2020</v>
      </c>
      <c r="B659" s="0" t="s">
        <v>158</v>
      </c>
      <c r="C659" s="1" t="n">
        <v>59.75</v>
      </c>
      <c r="D659" s="0" t="n">
        <v>124</v>
      </c>
      <c r="E659" s="0"/>
      <c r="F659" s="1"/>
      <c r="G659" s="0"/>
      <c r="H659" s="1"/>
      <c r="I659" s="0"/>
      <c r="J659" s="1"/>
      <c r="K659" s="0"/>
      <c r="L659" s="1"/>
      <c r="M659" s="0"/>
      <c r="O659" s="0" t="str">
        <f aca="false">LOOKUP(B659,ISO3,Zone)</f>
        <v>Afrique</v>
      </c>
      <c r="P659" s="0" t="str">
        <f aca="false">LOOKUP(B659,ISO3,Country)</f>
        <v>Tanzania</v>
      </c>
    </row>
    <row r="660" customFormat="false" ht="12.8" hidden="false" customHeight="false" outlineLevel="0" collapsed="false">
      <c r="A660" s="0" t="n">
        <v>2020</v>
      </c>
      <c r="B660" s="0" t="s">
        <v>148</v>
      </c>
      <c r="C660" s="1" t="n">
        <v>59.05</v>
      </c>
      <c r="D660" s="0" t="n">
        <v>125</v>
      </c>
      <c r="E660" s="0"/>
      <c r="F660" s="1"/>
      <c r="G660" s="0"/>
      <c r="H660" s="1"/>
      <c r="I660" s="0"/>
      <c r="J660" s="1"/>
      <c r="K660" s="0"/>
      <c r="L660" s="1"/>
      <c r="M660" s="0"/>
      <c r="O660" s="0" t="str">
        <f aca="false">LOOKUP(B660,ISO3,Zone)</f>
        <v>Afrique</v>
      </c>
      <c r="P660" s="0" t="str">
        <f aca="false">LOOKUP(B660,ISO3,Country)</f>
        <v>Uganda</v>
      </c>
    </row>
    <row r="661" customFormat="false" ht="12.8" hidden="false" customHeight="false" outlineLevel="0" collapsed="false">
      <c r="A661" s="0" t="n">
        <v>2020</v>
      </c>
      <c r="B661" s="0" t="s">
        <v>141</v>
      </c>
      <c r="C661" s="1" t="n">
        <v>59.05</v>
      </c>
      <c r="D661" s="0" t="n">
        <v>126</v>
      </c>
      <c r="E661" s="0"/>
      <c r="F661" s="1"/>
      <c r="G661" s="0"/>
      <c r="H661" s="1"/>
      <c r="I661" s="0"/>
      <c r="J661" s="1"/>
      <c r="K661" s="0"/>
      <c r="L661" s="1"/>
      <c r="M661" s="0"/>
      <c r="O661" s="0" t="str">
        <f aca="false">LOOKUP(B661,ISO3,Zone)</f>
        <v>Afrique</v>
      </c>
      <c r="P661" s="0" t="str">
        <f aca="false">LOOKUP(B661,ISO3,Country)</f>
        <v>Zimbabwe</v>
      </c>
    </row>
    <row r="662" customFormat="false" ht="12.8" hidden="false" customHeight="false" outlineLevel="0" collapsed="false">
      <c r="A662" s="0" t="n">
        <v>2020</v>
      </c>
      <c r="B662" s="0" t="s">
        <v>150</v>
      </c>
      <c r="C662" s="1" t="n">
        <v>58.06</v>
      </c>
      <c r="D662" s="0" t="n">
        <v>127</v>
      </c>
      <c r="E662" s="0"/>
      <c r="F662" s="1"/>
      <c r="G662" s="0"/>
      <c r="H662" s="1"/>
      <c r="I662" s="0"/>
      <c r="J662" s="1"/>
      <c r="K662" s="0"/>
      <c r="L662" s="1"/>
      <c r="M662" s="0"/>
      <c r="O662" s="0" t="str">
        <f aca="false">LOOKUP(B662,ISO3,Zone)</f>
        <v>Asie-Pacifique</v>
      </c>
      <c r="P662" s="0" t="str">
        <f aca="false">LOOKUP(B662,ISO3,Country)</f>
        <v>Sri Lanka</v>
      </c>
    </row>
    <row r="663" customFormat="false" ht="12.8" hidden="false" customHeight="false" outlineLevel="0" collapsed="false">
      <c r="A663" s="0" t="n">
        <v>2020</v>
      </c>
      <c r="B663" s="0" t="s">
        <v>161</v>
      </c>
      <c r="C663" s="1" t="n">
        <v>57.92</v>
      </c>
      <c r="D663" s="0" t="n">
        <v>128</v>
      </c>
      <c r="E663" s="0"/>
      <c r="F663" s="1"/>
      <c r="G663" s="0"/>
      <c r="H663" s="1"/>
      <c r="I663" s="0"/>
      <c r="J663" s="1"/>
      <c r="K663" s="0"/>
      <c r="L663" s="1"/>
      <c r="M663" s="0"/>
      <c r="O663" s="0" t="str">
        <f aca="false">LOOKUP(B663,ISO3,Zone)</f>
        <v>MENA</v>
      </c>
      <c r="P663" s="0" t="str">
        <f aca="false">LOOKUP(B663,ISO3,Country)</f>
        <v>Jordan</v>
      </c>
    </row>
    <row r="664" customFormat="false" ht="12.8" hidden="false" customHeight="false" outlineLevel="0" collapsed="false">
      <c r="A664" s="0" t="n">
        <v>2020</v>
      </c>
      <c r="B664" s="0" t="s">
        <v>120</v>
      </c>
      <c r="C664" s="1" t="n">
        <v>57.49</v>
      </c>
      <c r="D664" s="0" t="n">
        <v>129</v>
      </c>
      <c r="E664" s="0"/>
      <c r="F664" s="1"/>
      <c r="G664" s="0"/>
      <c r="H664" s="1"/>
      <c r="I664" s="0"/>
      <c r="J664" s="1"/>
      <c r="K664" s="0"/>
      <c r="L664" s="1"/>
      <c r="M664" s="0"/>
      <c r="O664" s="0" t="str">
        <f aca="false">LOOKUP(B664,ISO3,Zone)</f>
        <v>MENA</v>
      </c>
      <c r="P664" s="0" t="str">
        <f aca="false">LOOKUP(B664,ISO3,Country)</f>
        <v>Qatar</v>
      </c>
    </row>
    <row r="665" customFormat="false" ht="12.8" hidden="false" customHeight="false" outlineLevel="0" collapsed="false">
      <c r="A665" s="0" t="n">
        <v>2020</v>
      </c>
      <c r="B665" s="0" t="s">
        <v>154</v>
      </c>
      <c r="C665" s="1" t="n">
        <v>57.34</v>
      </c>
      <c r="D665" s="0" t="n">
        <v>130</v>
      </c>
      <c r="E665" s="0"/>
      <c r="F665" s="1"/>
      <c r="G665" s="0"/>
      <c r="H665" s="1"/>
      <c r="I665" s="0"/>
      <c r="J665" s="1"/>
      <c r="K665" s="0"/>
      <c r="L665" s="1"/>
      <c r="M665" s="0"/>
      <c r="O665" s="0" t="str">
        <f aca="false">LOOKUP(B665,ISO3,Zone)</f>
        <v>Amériques</v>
      </c>
      <c r="P665" s="0" t="str">
        <f aca="false">LOOKUP(B665,ISO3,Country)</f>
        <v>Colombia</v>
      </c>
    </row>
    <row r="666" customFormat="false" ht="12.8" hidden="false" customHeight="false" outlineLevel="0" collapsed="false">
      <c r="A666" s="0" t="n">
        <v>2020</v>
      </c>
      <c r="B666" s="0" t="s">
        <v>160</v>
      </c>
      <c r="C666" s="1" t="n">
        <v>57.31</v>
      </c>
      <c r="D666" s="0" t="n">
        <v>131</v>
      </c>
      <c r="E666" s="0"/>
      <c r="F666" s="1"/>
      <c r="G666" s="0"/>
      <c r="H666" s="1"/>
      <c r="I666" s="0"/>
      <c r="J666" s="1"/>
      <c r="K666" s="0"/>
      <c r="L666" s="1"/>
      <c r="M666" s="0"/>
      <c r="O666" s="0" t="str">
        <f aca="false">LOOKUP(B666,ISO3,Zone)</f>
        <v>MENA</v>
      </c>
      <c r="P666" s="0" t="str">
        <f aca="false">LOOKUP(B666,ISO3,Country)</f>
        <v>United Arab Emirates</v>
      </c>
    </row>
    <row r="667" customFormat="false" ht="12.8" hidden="false" customHeight="false" outlineLevel="0" collapsed="false">
      <c r="A667" s="0" t="n">
        <v>2020</v>
      </c>
      <c r="B667" s="0" t="s">
        <v>113</v>
      </c>
      <c r="C667" s="1" t="n">
        <v>57.13</v>
      </c>
      <c r="D667" s="0" t="n">
        <v>132</v>
      </c>
      <c r="E667" s="0"/>
      <c r="F667" s="1"/>
      <c r="G667" s="0"/>
      <c r="H667" s="1"/>
      <c r="I667" s="0"/>
      <c r="J667" s="1"/>
      <c r="K667" s="0"/>
      <c r="L667" s="1"/>
      <c r="M667" s="0"/>
      <c r="O667" s="0" t="str">
        <f aca="false">LOOKUP(B667,ISO3,Zone)</f>
        <v>Afrique</v>
      </c>
      <c r="P667" s="0" t="str">
        <f aca="false">LOOKUP(B667,ISO3,Country)</f>
        <v>Central African Republic</v>
      </c>
    </row>
    <row r="668" customFormat="false" ht="12.8" hidden="false" customHeight="false" outlineLevel="0" collapsed="false">
      <c r="A668" s="0" t="n">
        <v>2020</v>
      </c>
      <c r="B668" s="0" t="s">
        <v>159</v>
      </c>
      <c r="C668" s="1" t="n">
        <v>57.12</v>
      </c>
      <c r="D668" s="0" t="n">
        <v>133</v>
      </c>
      <c r="E668" s="0"/>
      <c r="F668" s="1"/>
      <c r="G668" s="0"/>
      <c r="H668" s="1"/>
      <c r="I668" s="0"/>
      <c r="J668" s="1"/>
      <c r="K668" s="0"/>
      <c r="L668" s="1"/>
      <c r="M668" s="0"/>
      <c r="O668" s="0" t="str">
        <f aca="false">LOOKUP(B668,ISO3,Zone)</f>
        <v>MENA</v>
      </c>
      <c r="P668" s="0" t="str">
        <f aca="false">LOOKUP(B668,ISO3,Country)</f>
        <v>Morocco / Western Sahara </v>
      </c>
    </row>
    <row r="669" customFormat="false" ht="12.8" hidden="false" customHeight="false" outlineLevel="0" collapsed="false">
      <c r="A669" s="0" t="n">
        <v>2020</v>
      </c>
      <c r="B669" s="0" t="s">
        <v>153</v>
      </c>
      <c r="C669" s="1" t="n">
        <v>56.72</v>
      </c>
      <c r="D669" s="0" t="n">
        <v>134</v>
      </c>
      <c r="E669" s="0"/>
      <c r="F669" s="1"/>
      <c r="G669" s="0"/>
      <c r="H669" s="1"/>
      <c r="I669" s="0"/>
      <c r="J669" s="1"/>
      <c r="K669" s="0"/>
      <c r="L669" s="1"/>
      <c r="M669" s="0"/>
      <c r="O669" s="0" t="str">
        <f aca="false">LOOKUP(B669,ISO3,Zone)</f>
        <v>Afrique</v>
      </c>
      <c r="P669" s="0" t="str">
        <f aca="false">LOOKUP(B669,ISO3,Country)</f>
        <v>Cameroon</v>
      </c>
    </row>
    <row r="670" customFormat="false" ht="12.8" hidden="false" customHeight="false" outlineLevel="0" collapsed="false">
      <c r="A670" s="0" t="n">
        <v>2020</v>
      </c>
      <c r="B670" s="0" t="s">
        <v>170</v>
      </c>
      <c r="C670" s="1" t="n">
        <v>56.58</v>
      </c>
      <c r="D670" s="0" t="n">
        <v>135</v>
      </c>
      <c r="E670" s="0"/>
      <c r="F670" s="1"/>
      <c r="G670" s="0"/>
      <c r="H670" s="1"/>
      <c r="I670" s="0"/>
      <c r="J670" s="1"/>
      <c r="K670" s="0"/>
      <c r="L670" s="1"/>
      <c r="M670" s="0"/>
      <c r="O670" s="0" t="str">
        <f aca="false">LOOKUP(B670,ISO3,Zone)</f>
        <v>MENA</v>
      </c>
      <c r="P670" s="0" t="str">
        <f aca="false">LOOKUP(B670,ISO3,Country)</f>
        <v>Oman</v>
      </c>
    </row>
    <row r="671" customFormat="false" ht="12.8" hidden="false" customHeight="false" outlineLevel="0" collapsed="false">
      <c r="A671" s="0" t="n">
        <v>2020</v>
      </c>
      <c r="B671" s="0" t="s">
        <v>147</v>
      </c>
      <c r="C671" s="1" t="n">
        <v>56.46</v>
      </c>
      <c r="D671" s="0" t="n">
        <v>136</v>
      </c>
      <c r="E671" s="0"/>
      <c r="F671" s="1"/>
      <c r="G671" s="0"/>
      <c r="H671" s="1"/>
      <c r="I671" s="0"/>
      <c r="J671" s="1"/>
      <c r="K671" s="0"/>
      <c r="L671" s="1"/>
      <c r="M671" s="0"/>
      <c r="O671" s="0" t="str">
        <f aca="false">LOOKUP(B671,ISO3,Zone)</f>
        <v>Asie-Pacifique</v>
      </c>
      <c r="P671" s="0" t="str">
        <f aca="false">LOOKUP(B671,ISO3,Country)</f>
        <v>Philippines</v>
      </c>
    </row>
    <row r="672" customFormat="false" ht="12.8" hidden="false" customHeight="false" outlineLevel="0" collapsed="false">
      <c r="A672" s="0" t="n">
        <v>2020</v>
      </c>
      <c r="B672" s="0" t="s">
        <v>171</v>
      </c>
      <c r="C672" s="1" t="n">
        <v>55.91</v>
      </c>
      <c r="D672" s="0" t="n">
        <v>137</v>
      </c>
      <c r="E672" s="0"/>
      <c r="F672" s="1"/>
      <c r="G672" s="0"/>
      <c r="H672" s="1"/>
      <c r="I672" s="0"/>
      <c r="J672" s="1"/>
      <c r="K672" s="0"/>
      <c r="L672" s="1"/>
      <c r="M672" s="0"/>
      <c r="O672" s="0" t="str">
        <f aca="false">LOOKUP(B672,ISO3,Zone)</f>
        <v>MENA</v>
      </c>
      <c r="P672" s="0" t="str">
        <f aca="false">LOOKUP(B672,ISO3,Country)</f>
        <v>Palestine</v>
      </c>
    </row>
    <row r="673" customFormat="false" ht="12.8" hidden="false" customHeight="false" outlineLevel="0" collapsed="false">
      <c r="A673" s="0" t="n">
        <v>2020</v>
      </c>
      <c r="B673" s="0" t="s">
        <v>133</v>
      </c>
      <c r="C673" s="1" t="n">
        <v>55.51</v>
      </c>
      <c r="D673" s="0" t="n">
        <v>138</v>
      </c>
      <c r="E673" s="0"/>
      <c r="F673" s="1"/>
      <c r="G673" s="0"/>
      <c r="H673" s="1"/>
      <c r="I673" s="0"/>
      <c r="J673" s="1"/>
      <c r="K673" s="0"/>
      <c r="L673" s="1"/>
      <c r="M673" s="0"/>
      <c r="O673" s="0" t="str">
        <f aca="false">LOOKUP(B673,ISO3,Zone)</f>
        <v>Afrique</v>
      </c>
      <c r="P673" s="0" t="str">
        <f aca="false">LOOKUP(B673,ISO3,Country)</f>
        <v>South Sudan</v>
      </c>
    </row>
    <row r="674" customFormat="false" ht="12.8" hidden="false" customHeight="false" outlineLevel="0" collapsed="false">
      <c r="A674" s="0" t="n">
        <v>2020</v>
      </c>
      <c r="B674" s="0" t="s">
        <v>188</v>
      </c>
      <c r="C674" s="1" t="n">
        <v>55.23</v>
      </c>
      <c r="D674" s="0" t="n">
        <v>139</v>
      </c>
      <c r="E674" s="0"/>
      <c r="F674" s="1"/>
      <c r="G674" s="0"/>
      <c r="H674" s="1"/>
      <c r="I674" s="0"/>
      <c r="J674" s="1"/>
      <c r="K674" s="0"/>
      <c r="L674" s="1"/>
      <c r="M674" s="0"/>
      <c r="O674" s="0" t="str">
        <f aca="false">LOOKUP(B674,ISO3,Zone)</f>
        <v>Asie-Pacifique</v>
      </c>
      <c r="P674" s="0" t="str">
        <f aca="false">LOOKUP(B674,ISO3,Country)</f>
        <v>Myanmar</v>
      </c>
    </row>
    <row r="675" customFormat="false" ht="12.8" hidden="false" customHeight="false" outlineLevel="0" collapsed="false">
      <c r="A675" s="0" t="n">
        <v>2020</v>
      </c>
      <c r="B675" s="0" t="s">
        <v>121</v>
      </c>
      <c r="C675" s="1" t="n">
        <v>55.06</v>
      </c>
      <c r="D675" s="0" t="n">
        <v>140</v>
      </c>
      <c r="E675" s="0"/>
      <c r="F675" s="1"/>
      <c r="G675" s="0"/>
      <c r="H675" s="1"/>
      <c r="I675" s="0"/>
      <c r="J675" s="1"/>
      <c r="K675" s="0"/>
      <c r="L675" s="1"/>
      <c r="M675" s="0"/>
      <c r="O675" s="0" t="str">
        <f aca="false">LOOKUP(B675,ISO3,Zone)</f>
        <v>Asie-Pacifique</v>
      </c>
      <c r="P675" s="0" t="str">
        <f aca="false">LOOKUP(B675,ISO3,Country)</f>
        <v>Thailand</v>
      </c>
    </row>
    <row r="676" customFormat="false" ht="12.8" hidden="false" customHeight="false" outlineLevel="0" collapsed="false">
      <c r="A676" s="0" t="n">
        <v>2020</v>
      </c>
      <c r="B676" s="0" t="s">
        <v>126</v>
      </c>
      <c r="C676" s="1" t="n">
        <v>54.85</v>
      </c>
      <c r="D676" s="0" t="n">
        <v>141</v>
      </c>
      <c r="E676" s="0"/>
      <c r="F676" s="1"/>
      <c r="G676" s="0"/>
      <c r="H676" s="1"/>
      <c r="I676" s="0"/>
      <c r="J676" s="1"/>
      <c r="K676" s="0"/>
      <c r="L676" s="1"/>
      <c r="M676" s="0"/>
      <c r="O676" s="0" t="str">
        <f aca="false">LOOKUP(B676,ISO3,Zone)</f>
        <v>Afrique</v>
      </c>
      <c r="P676" s="0" t="str">
        <f aca="false">LOOKUP(B676,ISO3,Country)</f>
        <v>Eswatini</v>
      </c>
    </row>
    <row r="677" customFormat="false" ht="12.8" hidden="false" customHeight="false" outlineLevel="0" collapsed="false">
      <c r="A677" s="0" t="n">
        <v>2020</v>
      </c>
      <c r="B677" s="0" t="s">
        <v>176</v>
      </c>
      <c r="C677" s="1" t="n">
        <v>54.67</v>
      </c>
      <c r="D677" s="0" t="n">
        <v>142</v>
      </c>
      <c r="E677" s="0"/>
      <c r="F677" s="1"/>
      <c r="G677" s="0"/>
      <c r="H677" s="1"/>
      <c r="I677" s="0"/>
      <c r="J677" s="1"/>
      <c r="K677" s="0"/>
      <c r="L677" s="1"/>
      <c r="M677" s="0"/>
      <c r="O677" s="0" t="str">
        <f aca="false">LOOKUP(B677,ISO3,Zone)</f>
        <v>Asie-Pacifique</v>
      </c>
      <c r="P677" s="0" t="str">
        <f aca="false">LOOKUP(B677,ISO3,Country)</f>
        <v>India</v>
      </c>
    </row>
    <row r="678" customFormat="false" ht="12.8" hidden="false" customHeight="false" outlineLevel="0" collapsed="false">
      <c r="A678" s="0" t="n">
        <v>2020</v>
      </c>
      <c r="B678" s="0" t="s">
        <v>143</v>
      </c>
      <c r="C678" s="1" t="n">
        <v>54.55</v>
      </c>
      <c r="D678" s="0" t="n">
        <v>143</v>
      </c>
      <c r="E678" s="0"/>
      <c r="F678" s="1"/>
      <c r="G678" s="0"/>
      <c r="H678" s="1"/>
      <c r="I678" s="0"/>
      <c r="J678" s="1"/>
      <c r="K678" s="0"/>
      <c r="L678" s="1"/>
      <c r="M678" s="0"/>
      <c r="O678" s="0" t="str">
        <f aca="false">LOOKUP(B678,ISO3,Zone)</f>
        <v>Amériques</v>
      </c>
      <c r="P678" s="0" t="str">
        <f aca="false">LOOKUP(B678,ISO3,Country)</f>
        <v>Mexico</v>
      </c>
    </row>
    <row r="679" customFormat="false" ht="12.8" hidden="false" customHeight="false" outlineLevel="0" collapsed="false">
      <c r="A679" s="0" t="n">
        <v>2020</v>
      </c>
      <c r="B679" s="0" t="s">
        <v>162</v>
      </c>
      <c r="C679" s="1" t="n">
        <v>54.54</v>
      </c>
      <c r="D679" s="0" t="n">
        <v>144</v>
      </c>
      <c r="E679" s="0"/>
      <c r="F679" s="1"/>
      <c r="G679" s="0"/>
      <c r="H679" s="1"/>
      <c r="I679" s="0"/>
      <c r="J679" s="1"/>
      <c r="K679" s="0"/>
      <c r="L679" s="1"/>
      <c r="M679" s="0"/>
      <c r="O679" s="0" t="str">
        <f aca="false">LOOKUP(B679,ISO3,Zone)</f>
        <v>Asie-Pacifique</v>
      </c>
      <c r="P679" s="0" t="str">
        <f aca="false">LOOKUP(B679,ISO3,Country)</f>
        <v>Cambodia</v>
      </c>
    </row>
    <row r="680" customFormat="false" ht="12.8" hidden="false" customHeight="false" outlineLevel="0" collapsed="false">
      <c r="A680" s="0" t="n">
        <v>2020</v>
      </c>
      <c r="B680" s="0" t="s">
        <v>151</v>
      </c>
      <c r="C680" s="1" t="n">
        <v>54.48</v>
      </c>
      <c r="D680" s="0" t="n">
        <v>146</v>
      </c>
      <c r="E680" s="0"/>
      <c r="F680" s="1"/>
      <c r="G680" s="0"/>
      <c r="H680" s="1"/>
      <c r="I680" s="0"/>
      <c r="J680" s="1"/>
      <c r="K680" s="0"/>
      <c r="L680" s="1"/>
      <c r="M680" s="0"/>
      <c r="O680" s="0" t="str">
        <f aca="false">LOOKUP(B680,ISO3,Zone)</f>
        <v>MENA</v>
      </c>
      <c r="P680" s="0" t="str">
        <f aca="false">LOOKUP(B680,ISO3,Country)</f>
        <v>Algeria</v>
      </c>
    </row>
    <row r="681" customFormat="false" ht="12.8" hidden="false" customHeight="false" outlineLevel="0" collapsed="false">
      <c r="A681" s="0" t="n">
        <v>2020</v>
      </c>
      <c r="B681" s="0" t="s">
        <v>165</v>
      </c>
      <c r="C681" s="1" t="n">
        <v>54.48</v>
      </c>
      <c r="D681" s="0" t="n">
        <v>145</v>
      </c>
      <c r="E681" s="0"/>
      <c r="F681" s="1"/>
      <c r="G681" s="0"/>
      <c r="H681" s="1"/>
      <c r="I681" s="0"/>
      <c r="J681" s="1"/>
      <c r="K681" s="0"/>
      <c r="L681" s="1"/>
      <c r="M681" s="0"/>
      <c r="O681" s="0" t="str">
        <f aca="false">LOOKUP(B681,ISO3,Zone)</f>
        <v>Asie-Pacifique</v>
      </c>
      <c r="P681" s="0" t="str">
        <f aca="false">LOOKUP(B681,ISO3,Country)</f>
        <v>Pakistan</v>
      </c>
    </row>
    <row r="682" customFormat="false" ht="12.8" hidden="false" customHeight="false" outlineLevel="0" collapsed="false">
      <c r="A682" s="0" t="n">
        <v>2020</v>
      </c>
      <c r="B682" s="0" t="s">
        <v>174</v>
      </c>
      <c r="C682" s="1" t="n">
        <v>54.34</v>
      </c>
      <c r="D682" s="0" t="n">
        <v>147</v>
      </c>
      <c r="E682" s="0"/>
      <c r="F682" s="1"/>
      <c r="G682" s="0"/>
      <c r="H682" s="1"/>
      <c r="I682" s="0"/>
      <c r="J682" s="1"/>
      <c r="K682" s="0"/>
      <c r="L682" s="1"/>
      <c r="M682" s="0"/>
      <c r="O682" s="0" t="str">
        <f aca="false">LOOKUP(B682,ISO3,Zone)</f>
        <v>Amériques</v>
      </c>
      <c r="P682" s="0" t="str">
        <f aca="false">LOOKUP(B682,ISO3,Country)</f>
        <v>Venezuela</v>
      </c>
    </row>
    <row r="683" customFormat="false" ht="12.8" hidden="false" customHeight="false" outlineLevel="0" collapsed="false">
      <c r="A683" s="0" t="n">
        <v>2020</v>
      </c>
      <c r="B683" s="0" t="s">
        <v>184</v>
      </c>
      <c r="C683" s="1" t="n">
        <v>51.8</v>
      </c>
      <c r="D683" s="0" t="n">
        <v>148</v>
      </c>
      <c r="E683" s="0"/>
      <c r="F683" s="1"/>
      <c r="G683" s="0"/>
      <c r="H683" s="1"/>
      <c r="I683" s="0"/>
      <c r="J683" s="1"/>
      <c r="K683" s="0"/>
      <c r="L683" s="1"/>
      <c r="M683" s="0"/>
      <c r="O683" s="0" t="str">
        <f aca="false">LOOKUP(B683,ISO3,Zone)</f>
        <v>Amériques</v>
      </c>
      <c r="P683" s="0" t="str">
        <f aca="false">LOOKUP(B683,ISO3,Country)</f>
        <v>Honduras</v>
      </c>
    </row>
    <row r="684" customFormat="false" ht="12.8" hidden="false" customHeight="false" outlineLevel="0" collapsed="false">
      <c r="A684" s="0" t="n">
        <v>2020</v>
      </c>
      <c r="B684" s="0" t="s">
        <v>179</v>
      </c>
      <c r="C684" s="1" t="n">
        <v>51.08</v>
      </c>
      <c r="D684" s="0" t="n">
        <v>149</v>
      </c>
      <c r="E684" s="0"/>
      <c r="F684" s="1"/>
      <c r="G684" s="0"/>
      <c r="H684" s="1"/>
      <c r="I684" s="0"/>
      <c r="J684" s="1"/>
      <c r="K684" s="0"/>
      <c r="L684" s="1"/>
      <c r="M684" s="0"/>
      <c r="O684" s="0" t="str">
        <f aca="false">LOOKUP(B684,ISO3,Zone)</f>
        <v>EEAC</v>
      </c>
      <c r="P684" s="0" t="str">
        <f aca="false">LOOKUP(B684,ISO3,Country)</f>
        <v>Russia</v>
      </c>
    </row>
    <row r="685" customFormat="false" ht="12.8" hidden="false" customHeight="false" outlineLevel="0" collapsed="false">
      <c r="A685" s="0" t="n">
        <v>2020</v>
      </c>
      <c r="B685" s="0" t="s">
        <v>139</v>
      </c>
      <c r="C685" s="1" t="n">
        <v>50.91</v>
      </c>
      <c r="D685" s="0" t="n">
        <v>150</v>
      </c>
      <c r="E685" s="0"/>
      <c r="F685" s="1"/>
      <c r="G685" s="0"/>
      <c r="H685" s="1"/>
      <c r="I685" s="0"/>
      <c r="J685" s="1"/>
      <c r="K685" s="0"/>
      <c r="L685" s="1"/>
      <c r="M685" s="0"/>
      <c r="O685" s="0" t="str">
        <f aca="false">LOOKUP(B685,ISO3,Zone)</f>
        <v>Afrique</v>
      </c>
      <c r="P685" s="0" t="str">
        <f aca="false">LOOKUP(B685,ISO3,Country)</f>
        <v>DR Congo</v>
      </c>
    </row>
    <row r="686" customFormat="false" ht="12.8" hidden="false" customHeight="false" outlineLevel="0" collapsed="false">
      <c r="A686" s="0" t="n">
        <v>2020</v>
      </c>
      <c r="B686" s="0" t="s">
        <v>178</v>
      </c>
      <c r="C686" s="1" t="n">
        <v>50.63</v>
      </c>
      <c r="D686" s="0" t="n">
        <v>151</v>
      </c>
      <c r="E686" s="0"/>
      <c r="F686" s="1"/>
      <c r="G686" s="0"/>
      <c r="H686" s="1"/>
      <c r="I686" s="0"/>
      <c r="J686" s="1"/>
      <c r="K686" s="0"/>
      <c r="L686" s="1"/>
      <c r="M686" s="0"/>
      <c r="O686" s="0" t="str">
        <f aca="false">LOOKUP(B686,ISO3,Zone)</f>
        <v>Asie-Pacifique</v>
      </c>
      <c r="P686" s="0" t="str">
        <f aca="false">LOOKUP(B686,ISO3,Country)</f>
        <v>Bangladesh</v>
      </c>
    </row>
    <row r="687" customFormat="false" ht="12.8" hidden="false" customHeight="false" outlineLevel="0" collapsed="false">
      <c r="A687" s="0" t="n">
        <v>2020</v>
      </c>
      <c r="B687" s="0" t="s">
        <v>157</v>
      </c>
      <c r="C687" s="1" t="n">
        <v>50.35</v>
      </c>
      <c r="D687" s="0" t="n">
        <v>152</v>
      </c>
      <c r="E687" s="0"/>
      <c r="F687" s="1"/>
      <c r="G687" s="0"/>
      <c r="H687" s="1"/>
      <c r="I687" s="0"/>
      <c r="J687" s="1"/>
      <c r="K687" s="0"/>
      <c r="L687" s="1"/>
      <c r="M687" s="0"/>
      <c r="O687" s="0" t="str">
        <f aca="false">LOOKUP(B687,ISO3,Zone)</f>
        <v>Asie-Pacifique</v>
      </c>
      <c r="P687" s="0" t="str">
        <f aca="false">LOOKUP(B687,ISO3,Country)</f>
        <v>Brunei</v>
      </c>
    </row>
    <row r="688" customFormat="false" ht="12.8" hidden="false" customHeight="false" outlineLevel="0" collapsed="false">
      <c r="A688" s="0" t="n">
        <v>2020</v>
      </c>
      <c r="B688" s="0" t="s">
        <v>172</v>
      </c>
      <c r="C688" s="1" t="n">
        <v>50.25</v>
      </c>
      <c r="D688" s="0" t="n">
        <v>153</v>
      </c>
      <c r="E688" s="0"/>
      <c r="F688" s="1"/>
      <c r="G688" s="0"/>
      <c r="H688" s="1"/>
      <c r="I688" s="0"/>
      <c r="J688" s="1"/>
      <c r="K688" s="0"/>
      <c r="L688" s="1"/>
      <c r="M688" s="0"/>
      <c r="O688" s="0" t="str">
        <f aca="false">LOOKUP(B688,ISO3,Zone)</f>
        <v>EEAC</v>
      </c>
      <c r="P688" s="0" t="str">
        <f aca="false">LOOKUP(B688,ISO3,Country)</f>
        <v>Belarus</v>
      </c>
    </row>
    <row r="689" customFormat="false" ht="12.8" hidden="false" customHeight="false" outlineLevel="0" collapsed="false">
      <c r="A689" s="0" t="n">
        <v>2020</v>
      </c>
      <c r="B689" s="0" t="s">
        <v>180</v>
      </c>
      <c r="C689" s="1" t="n">
        <v>49.98</v>
      </c>
      <c r="D689" s="0" t="n">
        <v>154</v>
      </c>
      <c r="E689" s="0"/>
      <c r="F689" s="1"/>
      <c r="G689" s="0"/>
      <c r="H689" s="1"/>
      <c r="I689" s="0"/>
      <c r="J689" s="1"/>
      <c r="K689" s="0"/>
      <c r="L689" s="1"/>
      <c r="M689" s="0"/>
      <c r="O689" s="0" t="str">
        <f aca="false">LOOKUP(B689,ISO3,Zone)</f>
        <v>EEAC</v>
      </c>
      <c r="P689" s="0" t="str">
        <f aca="false">LOOKUP(B689,ISO3,Country)</f>
        <v>Türkiye</v>
      </c>
    </row>
    <row r="690" customFormat="false" ht="12.8" hidden="false" customHeight="false" outlineLevel="0" collapsed="false">
      <c r="A690" s="0" t="n">
        <v>2020</v>
      </c>
      <c r="B690" s="0" t="s">
        <v>146</v>
      </c>
      <c r="C690" s="1" t="n">
        <v>49.66</v>
      </c>
      <c r="D690" s="0" t="n">
        <v>155</v>
      </c>
      <c r="E690" s="0"/>
      <c r="F690" s="1"/>
      <c r="G690" s="0"/>
      <c r="H690" s="1"/>
      <c r="I690" s="0"/>
      <c r="J690" s="1"/>
      <c r="K690" s="0"/>
      <c r="L690" s="1"/>
      <c r="M690" s="0"/>
      <c r="O690" s="0" t="str">
        <f aca="false">LOOKUP(B690,ISO3,Zone)</f>
        <v>Afrique</v>
      </c>
      <c r="P690" s="0" t="str">
        <f aca="false">LOOKUP(B690,ISO3,Country)</f>
        <v>Rwanda</v>
      </c>
    </row>
    <row r="691" customFormat="false" ht="12.8" hidden="false" customHeight="false" outlineLevel="0" collapsed="false">
      <c r="A691" s="0" t="n">
        <v>2020</v>
      </c>
      <c r="B691" s="0" t="s">
        <v>152</v>
      </c>
      <c r="C691" s="1" t="n">
        <v>46.93</v>
      </c>
      <c r="D691" s="0" t="n">
        <v>156</v>
      </c>
      <c r="E691" s="0"/>
      <c r="F691" s="1"/>
      <c r="G691" s="0"/>
      <c r="H691" s="1"/>
      <c r="I691" s="0"/>
      <c r="J691" s="1"/>
      <c r="K691" s="0"/>
      <c r="L691" s="1"/>
      <c r="M691" s="0"/>
      <c r="O691" s="0" t="str">
        <f aca="false">LOOKUP(B691,ISO3,Zone)</f>
        <v>EEAC</v>
      </c>
      <c r="P691" s="0" t="str">
        <f aca="false">LOOKUP(B691,ISO3,Country)</f>
        <v>Uzbekistan</v>
      </c>
    </row>
    <row r="692" customFormat="false" ht="12.8" hidden="false" customHeight="false" outlineLevel="0" collapsed="false">
      <c r="A692" s="0" t="n">
        <v>2020</v>
      </c>
      <c r="B692" s="0" t="s">
        <v>149</v>
      </c>
      <c r="C692" s="1" t="n">
        <v>45.89</v>
      </c>
      <c r="D692" s="0" t="n">
        <v>157</v>
      </c>
      <c r="E692" s="0"/>
      <c r="F692" s="1"/>
      <c r="G692" s="0"/>
      <c r="H692" s="1"/>
      <c r="I692" s="0"/>
      <c r="J692" s="1"/>
      <c r="K692" s="0"/>
      <c r="L692" s="1"/>
      <c r="M692" s="0"/>
      <c r="O692" s="0" t="str">
        <f aca="false">LOOKUP(B692,ISO3,Zone)</f>
        <v>EEAC</v>
      </c>
      <c r="P692" s="0" t="str">
        <f aca="false">LOOKUP(B692,ISO3,Country)</f>
        <v>Kazakhstan</v>
      </c>
    </row>
    <row r="693" customFormat="false" ht="12.8" hidden="false" customHeight="false" outlineLevel="0" collapsed="false">
      <c r="A693" s="0" t="n">
        <v>2020</v>
      </c>
      <c r="B693" s="0" t="s">
        <v>144</v>
      </c>
      <c r="C693" s="1" t="n">
        <v>44.77</v>
      </c>
      <c r="D693" s="0" t="n">
        <v>158</v>
      </c>
      <c r="E693" s="0"/>
      <c r="F693" s="1"/>
      <c r="G693" s="0"/>
      <c r="H693" s="1"/>
      <c r="I693" s="0"/>
      <c r="J693" s="1"/>
      <c r="K693" s="0"/>
      <c r="L693" s="1"/>
      <c r="M693" s="0"/>
      <c r="O693" s="0" t="str">
        <f aca="false">LOOKUP(B693,ISO3,Zone)</f>
        <v>Asie-Pacifique</v>
      </c>
      <c r="P693" s="0" t="str">
        <f aca="false">LOOKUP(B693,ISO3,Country)</f>
        <v>Singapore</v>
      </c>
    </row>
    <row r="694" customFormat="false" ht="12.8" hidden="false" customHeight="false" outlineLevel="0" collapsed="false">
      <c r="A694" s="0" t="n">
        <v>2020</v>
      </c>
      <c r="B694" s="0" t="s">
        <v>129</v>
      </c>
      <c r="C694" s="1" t="n">
        <v>44.67</v>
      </c>
      <c r="D694" s="0" t="n">
        <v>160</v>
      </c>
      <c r="E694" s="0"/>
      <c r="F694" s="1"/>
      <c r="G694" s="0"/>
      <c r="H694" s="1"/>
      <c r="I694" s="0"/>
      <c r="J694" s="1"/>
      <c r="K694" s="0"/>
      <c r="L694" s="1"/>
      <c r="M694" s="0"/>
      <c r="O694" s="0" t="str">
        <f aca="false">LOOKUP(B694,ISO3,Zone)</f>
        <v>Afrique</v>
      </c>
      <c r="P694" s="0" t="str">
        <f aca="false">LOOKUP(B694,ISO3,Country)</f>
        <v>Burundi</v>
      </c>
    </row>
    <row r="695" customFormat="false" ht="12.8" hidden="false" customHeight="false" outlineLevel="0" collapsed="false">
      <c r="A695" s="0" t="n">
        <v>2020</v>
      </c>
      <c r="B695" s="0" t="s">
        <v>163</v>
      </c>
      <c r="C695" s="1" t="n">
        <v>44.67</v>
      </c>
      <c r="D695" s="0" t="n">
        <v>159</v>
      </c>
      <c r="E695" s="0"/>
      <c r="F695" s="1"/>
      <c r="G695" s="0"/>
      <c r="H695" s="1"/>
      <c r="I695" s="0"/>
      <c r="J695" s="1"/>
      <c r="K695" s="0"/>
      <c r="L695" s="1"/>
      <c r="M695" s="0"/>
      <c r="O695" s="0" t="str">
        <f aca="false">LOOKUP(B695,ISO3,Zone)</f>
        <v>Afrique</v>
      </c>
      <c r="P695" s="0" t="str">
        <f aca="false">LOOKUP(B695,ISO3,Country)</f>
        <v>Sudan</v>
      </c>
    </row>
    <row r="696" customFormat="false" ht="12.8" hidden="false" customHeight="false" outlineLevel="0" collapsed="false">
      <c r="A696" s="0" t="n">
        <v>2020</v>
      </c>
      <c r="B696" s="0" t="s">
        <v>168</v>
      </c>
      <c r="C696" s="1" t="n">
        <v>44.66</v>
      </c>
      <c r="D696" s="0" t="n">
        <v>161</v>
      </c>
      <c r="E696" s="0"/>
      <c r="F696" s="1"/>
      <c r="G696" s="0"/>
      <c r="H696" s="1"/>
      <c r="I696" s="0"/>
      <c r="J696" s="1"/>
      <c r="K696" s="0"/>
      <c r="L696" s="1"/>
      <c r="M696" s="0"/>
      <c r="O696" s="0" t="str">
        <f aca="false">LOOKUP(B696,ISO3,Zone)</f>
        <v>EEAC</v>
      </c>
      <c r="P696" s="0" t="str">
        <f aca="false">LOOKUP(B696,ISO3,Country)</f>
        <v>Tajikistan</v>
      </c>
    </row>
    <row r="697" customFormat="false" ht="12.8" hidden="false" customHeight="false" outlineLevel="0" collapsed="false">
      <c r="A697" s="0" t="n">
        <v>2020</v>
      </c>
      <c r="B697" s="0" t="s">
        <v>182</v>
      </c>
      <c r="C697" s="1" t="n">
        <v>44.63</v>
      </c>
      <c r="D697" s="0" t="n">
        <v>162</v>
      </c>
      <c r="E697" s="0"/>
      <c r="F697" s="1"/>
      <c r="G697" s="0"/>
      <c r="H697" s="1"/>
      <c r="I697" s="0"/>
      <c r="J697" s="1"/>
      <c r="K697" s="0"/>
      <c r="L697" s="1"/>
      <c r="M697" s="0"/>
      <c r="O697" s="0" t="str">
        <f aca="false">LOOKUP(B697,ISO3,Zone)</f>
        <v>MENA</v>
      </c>
      <c r="P697" s="0" t="str">
        <f aca="false">LOOKUP(B697,ISO3,Country)</f>
        <v>Iraq</v>
      </c>
    </row>
    <row r="698" customFormat="false" ht="12.8" hidden="false" customHeight="false" outlineLevel="0" collapsed="false">
      <c r="A698" s="0" t="n">
        <v>2020</v>
      </c>
      <c r="B698" s="0" t="s">
        <v>156</v>
      </c>
      <c r="C698" s="1" t="n">
        <v>44.55</v>
      </c>
      <c r="D698" s="0" t="n">
        <v>163</v>
      </c>
      <c r="E698" s="0"/>
      <c r="F698" s="1"/>
      <c r="G698" s="0"/>
      <c r="H698" s="1"/>
      <c r="I698" s="0"/>
      <c r="J698" s="1"/>
      <c r="K698" s="0"/>
      <c r="L698" s="1"/>
      <c r="M698" s="0"/>
      <c r="O698" s="0" t="str">
        <f aca="false">LOOKUP(B698,ISO3,Zone)</f>
        <v>Afrique</v>
      </c>
      <c r="P698" s="0" t="str">
        <f aca="false">LOOKUP(B698,ISO3,Country)</f>
        <v>Somalia</v>
      </c>
    </row>
    <row r="699" customFormat="false" ht="12.8" hidden="false" customHeight="false" outlineLevel="0" collapsed="false">
      <c r="A699" s="0" t="n">
        <v>2020</v>
      </c>
      <c r="B699" s="0" t="s">
        <v>164</v>
      </c>
      <c r="C699" s="1" t="n">
        <v>44.23</v>
      </c>
      <c r="D699" s="0" t="n">
        <v>164</v>
      </c>
      <c r="E699" s="0"/>
      <c r="F699" s="1"/>
      <c r="G699" s="0"/>
      <c r="H699" s="1"/>
      <c r="I699" s="0"/>
      <c r="J699" s="1"/>
      <c r="K699" s="0"/>
      <c r="L699" s="1"/>
      <c r="M699" s="0"/>
      <c r="O699" s="0" t="str">
        <f aca="false">LOOKUP(B699,ISO3,Zone)</f>
        <v>MENA</v>
      </c>
      <c r="P699" s="0" t="str">
        <f aca="false">LOOKUP(B699,ISO3,Country)</f>
        <v>Libya</v>
      </c>
    </row>
    <row r="700" customFormat="false" ht="12.8" hidden="false" customHeight="false" outlineLevel="0" collapsed="false">
      <c r="A700" s="0" t="n">
        <v>2020</v>
      </c>
      <c r="B700" s="0" t="s">
        <v>135</v>
      </c>
      <c r="C700" s="1" t="n">
        <v>43.62</v>
      </c>
      <c r="D700" s="0" t="n">
        <v>165</v>
      </c>
      <c r="E700" s="0"/>
      <c r="F700" s="1"/>
      <c r="G700" s="0"/>
      <c r="H700" s="1"/>
      <c r="I700" s="0"/>
      <c r="J700" s="1"/>
      <c r="K700" s="0"/>
      <c r="L700" s="1"/>
      <c r="M700" s="0"/>
      <c r="O700" s="0" t="str">
        <f aca="false">LOOKUP(B700,ISO3,Zone)</f>
        <v>Afrique</v>
      </c>
      <c r="P700" s="0" t="str">
        <f aca="false">LOOKUP(B700,ISO3,Country)</f>
        <v>Equatorial Guinea</v>
      </c>
    </row>
    <row r="701" customFormat="false" ht="12.8" hidden="false" customHeight="false" outlineLevel="0" collapsed="false">
      <c r="A701" s="0" t="n">
        <v>2020</v>
      </c>
      <c r="B701" s="0" t="s">
        <v>181</v>
      </c>
      <c r="C701" s="1" t="n">
        <v>43.18</v>
      </c>
      <c r="D701" s="0" t="n">
        <v>166</v>
      </c>
      <c r="E701" s="0"/>
      <c r="F701" s="1"/>
      <c r="G701" s="0"/>
      <c r="H701" s="1"/>
      <c r="I701" s="0"/>
      <c r="J701" s="1"/>
      <c r="K701" s="0"/>
      <c r="L701" s="1"/>
      <c r="M701" s="0"/>
      <c r="O701" s="0" t="str">
        <f aca="false">LOOKUP(B701,ISO3,Zone)</f>
        <v>MENA</v>
      </c>
      <c r="P701" s="0" t="str">
        <f aca="false">LOOKUP(B701,ISO3,Country)</f>
        <v>Egypt</v>
      </c>
    </row>
    <row r="702" customFormat="false" ht="12.8" hidden="false" customHeight="false" outlineLevel="0" collapsed="false">
      <c r="A702" s="0" t="n">
        <v>2020</v>
      </c>
      <c r="B702" s="0" t="s">
        <v>183</v>
      </c>
      <c r="C702" s="1" t="n">
        <v>41.75</v>
      </c>
      <c r="D702" s="0" t="n">
        <v>167</v>
      </c>
      <c r="E702" s="0"/>
      <c r="F702" s="1"/>
      <c r="G702" s="0"/>
      <c r="H702" s="1"/>
      <c r="I702" s="0"/>
      <c r="J702" s="1"/>
      <c r="K702" s="0"/>
      <c r="L702" s="1"/>
      <c r="M702" s="0"/>
      <c r="O702" s="0" t="str">
        <f aca="false">LOOKUP(B702,ISO3,Zone)</f>
        <v>MENA</v>
      </c>
      <c r="P702" s="0" t="str">
        <f aca="false">LOOKUP(B702,ISO3,Country)</f>
        <v>Yemen</v>
      </c>
    </row>
    <row r="703" customFormat="false" ht="12.8" hidden="false" customHeight="false" outlineLevel="0" collapsed="false">
      <c r="A703" s="0" t="n">
        <v>2020</v>
      </c>
      <c r="B703" s="0" t="s">
        <v>166</v>
      </c>
      <c r="C703" s="1" t="n">
        <v>41.52</v>
      </c>
      <c r="D703" s="0" t="n">
        <v>168</v>
      </c>
      <c r="E703" s="0"/>
      <c r="F703" s="1"/>
      <c r="G703" s="0"/>
      <c r="H703" s="1"/>
      <c r="I703" s="0"/>
      <c r="J703" s="1"/>
      <c r="K703" s="0"/>
      <c r="L703" s="1"/>
      <c r="M703" s="0"/>
      <c r="O703" s="0" t="str">
        <f aca="false">LOOKUP(B703,ISO3,Zone)</f>
        <v>EEAC</v>
      </c>
      <c r="P703" s="0" t="str">
        <f aca="false">LOOKUP(B703,ISO3,Country)</f>
        <v>Azerbaijan</v>
      </c>
    </row>
    <row r="704" customFormat="false" ht="12.8" hidden="false" customHeight="false" outlineLevel="0" collapsed="false">
      <c r="A704" s="0" t="n">
        <v>2020</v>
      </c>
      <c r="B704" s="0" t="s">
        <v>186</v>
      </c>
      <c r="C704" s="1" t="n">
        <v>39.87</v>
      </c>
      <c r="D704" s="0" t="n">
        <v>169</v>
      </c>
      <c r="E704" s="0"/>
      <c r="F704" s="1"/>
      <c r="G704" s="0"/>
      <c r="H704" s="1"/>
      <c r="I704" s="0"/>
      <c r="J704" s="1"/>
      <c r="K704" s="0"/>
      <c r="L704" s="1"/>
      <c r="M704" s="0"/>
      <c r="O704" s="0" t="str">
        <f aca="false">LOOKUP(B704,ISO3,Zone)</f>
        <v>MENA</v>
      </c>
      <c r="P704" s="0" t="str">
        <f aca="false">LOOKUP(B704,ISO3,Country)</f>
        <v>Bahrain</v>
      </c>
    </row>
    <row r="705" customFormat="false" ht="12.8" hidden="false" customHeight="false" outlineLevel="0" collapsed="false">
      <c r="A705" s="0" t="n">
        <v>2020</v>
      </c>
      <c r="B705" s="0" t="s">
        <v>185</v>
      </c>
      <c r="C705" s="1" t="n">
        <v>37.86</v>
      </c>
      <c r="D705" s="0" t="n">
        <v>170</v>
      </c>
      <c r="E705" s="0"/>
      <c r="F705" s="1"/>
      <c r="G705" s="0"/>
      <c r="H705" s="1"/>
      <c r="I705" s="0"/>
      <c r="J705" s="1"/>
      <c r="K705" s="0"/>
      <c r="L705" s="1"/>
      <c r="M705" s="0"/>
      <c r="O705" s="0" t="str">
        <f aca="false">LOOKUP(B705,ISO3,Zone)</f>
        <v>MENA</v>
      </c>
      <c r="P705" s="0" t="str">
        <f aca="false">LOOKUP(B705,ISO3,Country)</f>
        <v>Saudi Arabia</v>
      </c>
    </row>
    <row r="706" customFormat="false" ht="12.8" hidden="false" customHeight="false" outlineLevel="0" collapsed="false">
      <c r="A706" s="0" t="n">
        <v>2020</v>
      </c>
      <c r="B706" s="0" t="s">
        <v>187</v>
      </c>
      <c r="C706" s="1" t="n">
        <v>36.19</v>
      </c>
      <c r="D706" s="0" t="n">
        <v>171</v>
      </c>
      <c r="E706" s="0"/>
      <c r="F706" s="1"/>
      <c r="G706" s="0"/>
      <c r="H706" s="1"/>
      <c r="I706" s="0"/>
      <c r="J706" s="1"/>
      <c r="K706" s="0"/>
      <c r="L706" s="1"/>
      <c r="M706" s="0"/>
      <c r="O706" s="0" t="str">
        <f aca="false">LOOKUP(B706,ISO3,Zone)</f>
        <v>Amériques</v>
      </c>
      <c r="P706" s="0" t="str">
        <f aca="false">LOOKUP(B706,ISO3,Country)</f>
        <v>Cuba</v>
      </c>
    </row>
    <row r="707" customFormat="false" ht="12.8" hidden="false" customHeight="false" outlineLevel="0" collapsed="false">
      <c r="A707" s="0" t="n">
        <v>2020</v>
      </c>
      <c r="B707" s="0" t="s">
        <v>175</v>
      </c>
      <c r="C707" s="1" t="n">
        <v>35.72</v>
      </c>
      <c r="D707" s="0" t="n">
        <v>172</v>
      </c>
      <c r="E707" s="0"/>
      <c r="F707" s="1"/>
      <c r="G707" s="0"/>
      <c r="H707" s="1"/>
      <c r="I707" s="0"/>
      <c r="J707" s="1"/>
      <c r="K707" s="0"/>
      <c r="L707" s="1"/>
      <c r="M707" s="0"/>
      <c r="O707" s="0" t="str">
        <f aca="false">LOOKUP(B707,ISO3,Zone)</f>
        <v>Asie-Pacifique</v>
      </c>
      <c r="P707" s="0" t="str">
        <f aca="false">LOOKUP(B707,ISO3,Country)</f>
        <v>Laos</v>
      </c>
    </row>
    <row r="708" customFormat="false" ht="12.8" hidden="false" customHeight="false" outlineLevel="0" collapsed="false">
      <c r="A708" s="0" t="n">
        <v>2020</v>
      </c>
      <c r="B708" s="0" t="s">
        <v>192</v>
      </c>
      <c r="C708" s="1" t="n">
        <v>35.19</v>
      </c>
      <c r="D708" s="0" t="n">
        <v>173</v>
      </c>
      <c r="E708" s="0"/>
      <c r="F708" s="1"/>
      <c r="G708" s="0"/>
      <c r="H708" s="1"/>
      <c r="I708" s="0"/>
      <c r="J708" s="1"/>
      <c r="K708" s="0"/>
      <c r="L708" s="1"/>
      <c r="M708" s="0"/>
      <c r="O708" s="0" t="str">
        <f aca="false">LOOKUP(B708,ISO3,Zone)</f>
        <v>MENA</v>
      </c>
      <c r="P708" s="0" t="str">
        <f aca="false">LOOKUP(B708,ISO3,Country)</f>
        <v>Iran</v>
      </c>
    </row>
    <row r="709" customFormat="false" ht="12.8" hidden="false" customHeight="false" outlineLevel="0" collapsed="false">
      <c r="A709" s="0" t="n">
        <v>2020</v>
      </c>
      <c r="B709" s="0" t="s">
        <v>190</v>
      </c>
      <c r="C709" s="1" t="n">
        <v>27.43</v>
      </c>
      <c r="D709" s="0" t="n">
        <v>174</v>
      </c>
      <c r="E709" s="0"/>
      <c r="F709" s="1"/>
      <c r="G709" s="0"/>
      <c r="H709" s="1"/>
      <c r="I709" s="0"/>
      <c r="J709" s="1"/>
      <c r="K709" s="0"/>
      <c r="L709" s="1"/>
      <c r="M709" s="0"/>
      <c r="O709" s="0" t="str">
        <f aca="false">LOOKUP(B709,ISO3,Zone)</f>
        <v>MENA</v>
      </c>
      <c r="P709" s="0" t="str">
        <f aca="false">LOOKUP(B709,ISO3,Country)</f>
        <v>Syria</v>
      </c>
    </row>
    <row r="710" customFormat="false" ht="12.8" hidden="false" customHeight="false" outlineLevel="0" collapsed="false">
      <c r="A710" s="0" t="n">
        <v>2020</v>
      </c>
      <c r="B710" s="0" t="s">
        <v>193</v>
      </c>
      <c r="C710" s="1" t="n">
        <v>25.29</v>
      </c>
      <c r="D710" s="0" t="n">
        <v>175</v>
      </c>
      <c r="E710" s="0"/>
      <c r="F710" s="1"/>
      <c r="G710" s="0"/>
      <c r="H710" s="1"/>
      <c r="I710" s="0"/>
      <c r="J710" s="1"/>
      <c r="K710" s="0"/>
      <c r="L710" s="1"/>
      <c r="M710" s="0"/>
      <c r="O710" s="0" t="str">
        <f aca="false">LOOKUP(B710,ISO3,Zone)</f>
        <v>Asie-Pacifique</v>
      </c>
      <c r="P710" s="0" t="str">
        <f aca="false">LOOKUP(B710,ISO3,Country)</f>
        <v>Vietnam</v>
      </c>
    </row>
    <row r="711" customFormat="false" ht="12.8" hidden="false" customHeight="false" outlineLevel="0" collapsed="false">
      <c r="A711" s="0" t="n">
        <v>2020</v>
      </c>
      <c r="B711" s="0" t="s">
        <v>177</v>
      </c>
      <c r="C711" s="1" t="n">
        <v>23.27</v>
      </c>
      <c r="D711" s="0" t="n">
        <v>176</v>
      </c>
      <c r="E711" s="0"/>
      <c r="F711" s="1"/>
      <c r="G711" s="0"/>
      <c r="H711" s="1"/>
      <c r="I711" s="0"/>
      <c r="J711" s="1"/>
      <c r="K711" s="0"/>
      <c r="L711" s="1"/>
      <c r="M711" s="0"/>
      <c r="O711" s="0" t="str">
        <f aca="false">LOOKUP(B711,ISO3,Zone)</f>
        <v>Afrique</v>
      </c>
      <c r="P711" s="0" t="str">
        <f aca="false">LOOKUP(B711,ISO3,Country)</f>
        <v>Djibouti</v>
      </c>
    </row>
    <row r="712" customFormat="false" ht="12.8" hidden="false" customHeight="false" outlineLevel="0" collapsed="false">
      <c r="A712" s="0" t="n">
        <v>2020</v>
      </c>
      <c r="B712" s="0" t="s">
        <v>194</v>
      </c>
      <c r="C712" s="1" t="n">
        <v>21.52</v>
      </c>
      <c r="D712" s="0" t="n">
        <v>177</v>
      </c>
      <c r="E712" s="0"/>
      <c r="F712" s="1"/>
      <c r="G712" s="0"/>
      <c r="H712" s="1"/>
      <c r="I712" s="0"/>
      <c r="J712" s="1"/>
      <c r="K712" s="0"/>
      <c r="L712" s="1"/>
      <c r="M712" s="0"/>
      <c r="O712" s="0" t="str">
        <f aca="false">LOOKUP(B712,ISO3,Zone)</f>
        <v>Asie-Pacifique</v>
      </c>
      <c r="P712" s="0" t="str">
        <f aca="false">LOOKUP(B712,ISO3,Country)</f>
        <v>China</v>
      </c>
    </row>
    <row r="713" customFormat="false" ht="12.8" hidden="false" customHeight="false" outlineLevel="0" collapsed="false">
      <c r="A713" s="0" t="n">
        <v>2020</v>
      </c>
      <c r="B713" s="0" t="s">
        <v>189</v>
      </c>
      <c r="C713" s="1" t="n">
        <v>16.5</v>
      </c>
      <c r="D713" s="0" t="n">
        <v>178</v>
      </c>
      <c r="E713" s="0"/>
      <c r="F713" s="1"/>
      <c r="G713" s="0"/>
      <c r="H713" s="1"/>
      <c r="I713" s="0"/>
      <c r="J713" s="1"/>
      <c r="K713" s="0"/>
      <c r="L713" s="1"/>
      <c r="M713" s="0"/>
      <c r="O713" s="0" t="str">
        <f aca="false">LOOKUP(B713,ISO3,Zone)</f>
        <v>Afrique</v>
      </c>
      <c r="P713" s="0" t="str">
        <f aca="false">LOOKUP(B713,ISO3,Country)</f>
        <v>Eritrea</v>
      </c>
    </row>
    <row r="714" customFormat="false" ht="12.8" hidden="false" customHeight="false" outlineLevel="0" collapsed="false">
      <c r="A714" s="0" t="n">
        <v>2020</v>
      </c>
      <c r="B714" s="0" t="s">
        <v>191</v>
      </c>
      <c r="C714" s="1" t="n">
        <v>14.56</v>
      </c>
      <c r="D714" s="0" t="n">
        <v>179</v>
      </c>
      <c r="E714" s="0"/>
      <c r="F714" s="1"/>
      <c r="G714" s="0"/>
      <c r="H714" s="1"/>
      <c r="I714" s="0"/>
      <c r="J714" s="1"/>
      <c r="K714" s="0"/>
      <c r="L714" s="1"/>
      <c r="M714" s="0"/>
      <c r="O714" s="0" t="str">
        <f aca="false">LOOKUP(B714,ISO3,Zone)</f>
        <v>EEAC</v>
      </c>
      <c r="P714" s="0" t="str">
        <f aca="false">LOOKUP(B714,ISO3,Country)</f>
        <v>Turkmenistan</v>
      </c>
    </row>
    <row r="715" customFormat="false" ht="12.8" hidden="false" customHeight="false" outlineLevel="0" collapsed="false">
      <c r="A715" s="0" t="n">
        <v>2020</v>
      </c>
      <c r="B715" s="0" t="s">
        <v>195</v>
      </c>
      <c r="C715" s="1" t="n">
        <v>14.18</v>
      </c>
      <c r="D715" s="0" t="n">
        <v>180</v>
      </c>
      <c r="E715" s="0"/>
      <c r="F715" s="1"/>
      <c r="G715" s="0"/>
      <c r="H715" s="1"/>
      <c r="I715" s="0"/>
      <c r="J715" s="1"/>
      <c r="K715" s="0"/>
      <c r="L715" s="1"/>
      <c r="M715" s="0"/>
      <c r="O715" s="0" t="str">
        <f aca="false">LOOKUP(B715,ISO3,Zone)</f>
        <v>Asie-Pacifique</v>
      </c>
      <c r="P715" s="0" t="str">
        <f aca="false">LOOKUP(B715,ISO3,Country)</f>
        <v>North Korea</v>
      </c>
    </row>
    <row r="716" customFormat="false" ht="12.8" hidden="false" customHeight="false" outlineLevel="0" collapsed="false">
      <c r="A716" s="0" t="n">
        <v>2019</v>
      </c>
      <c r="B716" s="0" t="s">
        <v>16</v>
      </c>
      <c r="C716" s="1" t="n">
        <v>92.18</v>
      </c>
      <c r="D716" s="0" t="n">
        <v>1</v>
      </c>
      <c r="E716" s="0"/>
      <c r="F716" s="1"/>
      <c r="G716" s="0"/>
      <c r="H716" s="1"/>
      <c r="I716" s="0"/>
      <c r="J716" s="1"/>
      <c r="K716" s="0"/>
      <c r="L716" s="1"/>
      <c r="M716" s="0"/>
      <c r="O716" s="0" t="str">
        <f aca="false">LOOKUP(B716,ISO3,Zone)</f>
        <v>UE Balkans</v>
      </c>
      <c r="P716" s="0" t="str">
        <f aca="false">LOOKUP(B716,ISO3,Country)</f>
        <v>Norway</v>
      </c>
    </row>
    <row r="717" customFormat="false" ht="12.8" hidden="false" customHeight="false" outlineLevel="0" collapsed="false">
      <c r="A717" s="0" t="n">
        <v>2019</v>
      </c>
      <c r="B717" s="0" t="s">
        <v>20</v>
      </c>
      <c r="C717" s="1" t="n">
        <v>92.1</v>
      </c>
      <c r="D717" s="0" t="n">
        <v>2</v>
      </c>
      <c r="E717" s="0"/>
      <c r="F717" s="1"/>
      <c r="G717" s="0"/>
      <c r="H717" s="1"/>
      <c r="I717" s="0"/>
      <c r="J717" s="1"/>
      <c r="K717" s="0"/>
      <c r="L717" s="1"/>
      <c r="M717" s="0"/>
      <c r="O717" s="0" t="str">
        <f aca="false">LOOKUP(B717,ISO3,Zone)</f>
        <v>UE Balkans</v>
      </c>
      <c r="P717" s="0" t="str">
        <f aca="false">LOOKUP(B717,ISO3,Country)</f>
        <v>Finland</v>
      </c>
    </row>
    <row r="718" customFormat="false" ht="12.8" hidden="false" customHeight="false" outlineLevel="0" collapsed="false">
      <c r="A718" s="0" t="n">
        <v>2019</v>
      </c>
      <c r="B718" s="0" t="s">
        <v>19</v>
      </c>
      <c r="C718" s="1" t="n">
        <v>91.69</v>
      </c>
      <c r="D718" s="0" t="n">
        <v>3</v>
      </c>
      <c r="E718" s="0"/>
      <c r="F718" s="1"/>
      <c r="G718" s="0"/>
      <c r="H718" s="1"/>
      <c r="I718" s="0"/>
      <c r="J718" s="1"/>
      <c r="K718" s="0"/>
      <c r="L718" s="1"/>
      <c r="M718" s="0"/>
      <c r="O718" s="0" t="str">
        <f aca="false">LOOKUP(B718,ISO3,Zone)</f>
        <v>UE Balkans</v>
      </c>
      <c r="P718" s="0" t="str">
        <f aca="false">LOOKUP(B718,ISO3,Country)</f>
        <v>Sweden</v>
      </c>
    </row>
    <row r="719" customFormat="false" ht="12.8" hidden="false" customHeight="false" outlineLevel="0" collapsed="false">
      <c r="A719" s="0" t="n">
        <v>2019</v>
      </c>
      <c r="B719" s="0" t="s">
        <v>21</v>
      </c>
      <c r="C719" s="1" t="n">
        <v>91.37</v>
      </c>
      <c r="D719" s="0" t="n">
        <v>4</v>
      </c>
      <c r="E719" s="0"/>
      <c r="F719" s="1"/>
      <c r="G719" s="0"/>
      <c r="H719" s="1"/>
      <c r="I719" s="0"/>
      <c r="J719" s="1"/>
      <c r="K719" s="0"/>
      <c r="L719" s="1"/>
      <c r="M719" s="0"/>
      <c r="O719" s="0" t="str">
        <f aca="false">LOOKUP(B719,ISO3,Zone)</f>
        <v>UE Balkans</v>
      </c>
      <c r="P719" s="0" t="str">
        <f aca="false">LOOKUP(B719,ISO3,Country)</f>
        <v>Netherlands</v>
      </c>
    </row>
    <row r="720" customFormat="false" ht="12.8" hidden="false" customHeight="false" outlineLevel="0" collapsed="false">
      <c r="A720" s="0" t="n">
        <v>2019</v>
      </c>
      <c r="B720" s="0" t="s">
        <v>18</v>
      </c>
      <c r="C720" s="1" t="n">
        <v>90.13</v>
      </c>
      <c r="D720" s="0" t="n">
        <v>5</v>
      </c>
      <c r="E720" s="0"/>
      <c r="F720" s="1"/>
      <c r="G720" s="0"/>
      <c r="H720" s="1"/>
      <c r="I720" s="0"/>
      <c r="J720" s="1"/>
      <c r="K720" s="0"/>
      <c r="L720" s="1"/>
      <c r="M720" s="0"/>
      <c r="O720" s="0" t="str">
        <f aca="false">LOOKUP(B720,ISO3,Zone)</f>
        <v>UE Balkans</v>
      </c>
      <c r="P720" s="0" t="str">
        <f aca="false">LOOKUP(B720,ISO3,Country)</f>
        <v>Denmark</v>
      </c>
    </row>
    <row r="721" customFormat="false" ht="12.8" hidden="false" customHeight="false" outlineLevel="0" collapsed="false">
      <c r="A721" s="0" t="n">
        <v>2019</v>
      </c>
      <c r="B721" s="0" t="s">
        <v>27</v>
      </c>
      <c r="C721" s="1" t="n">
        <v>89.48</v>
      </c>
      <c r="D721" s="0" t="n">
        <v>6</v>
      </c>
      <c r="E721" s="0"/>
      <c r="F721" s="1"/>
      <c r="G721" s="0"/>
      <c r="H721" s="1"/>
      <c r="I721" s="0"/>
      <c r="J721" s="1"/>
      <c r="K721" s="0"/>
      <c r="L721" s="1"/>
      <c r="M721" s="0"/>
      <c r="O721" s="0" t="str">
        <f aca="false">LOOKUP(B721,ISO3,Zone)</f>
        <v>UE Balkans</v>
      </c>
      <c r="P721" s="0" t="str">
        <f aca="false">LOOKUP(B721,ISO3,Country)</f>
        <v>Switzerland</v>
      </c>
    </row>
    <row r="722" customFormat="false" ht="12.8" hidden="false" customHeight="false" outlineLevel="0" collapsed="false">
      <c r="A722" s="0" t="n">
        <v>2019</v>
      </c>
      <c r="B722" s="0" t="s">
        <v>28</v>
      </c>
      <c r="C722" s="1" t="n">
        <v>89.25</v>
      </c>
      <c r="D722" s="0" t="n">
        <v>7</v>
      </c>
      <c r="E722" s="0"/>
      <c r="F722" s="1"/>
      <c r="G722" s="0"/>
      <c r="H722" s="1"/>
      <c r="I722" s="0"/>
      <c r="J722" s="1"/>
      <c r="K722" s="0"/>
      <c r="L722" s="1"/>
      <c r="M722" s="0"/>
      <c r="O722" s="0" t="str">
        <f aca="false">LOOKUP(B722,ISO3,Zone)</f>
        <v>Asie-Pacifique</v>
      </c>
      <c r="P722" s="0" t="str">
        <f aca="false">LOOKUP(B722,ISO3,Country)</f>
        <v>New Zealand</v>
      </c>
    </row>
    <row r="723" customFormat="false" ht="12.8" hidden="false" customHeight="false" outlineLevel="0" collapsed="false">
      <c r="A723" s="0" t="n">
        <v>2019</v>
      </c>
      <c r="B723" s="0" t="s">
        <v>47</v>
      </c>
      <c r="C723" s="1" t="n">
        <v>88.87</v>
      </c>
      <c r="D723" s="0" t="n">
        <v>8</v>
      </c>
      <c r="E723" s="0"/>
      <c r="F723" s="1"/>
      <c r="G723" s="0"/>
      <c r="H723" s="1"/>
      <c r="I723" s="0"/>
      <c r="J723" s="1"/>
      <c r="K723" s="0"/>
      <c r="L723" s="1"/>
      <c r="M723" s="0"/>
      <c r="O723" s="0" t="str">
        <f aca="false">LOOKUP(B723,ISO3,Zone)</f>
        <v>Amériques</v>
      </c>
      <c r="P723" s="0" t="str">
        <f aca="false">LOOKUP(B723,ISO3,Country)</f>
        <v>Jamaica</v>
      </c>
    </row>
    <row r="724" customFormat="false" ht="12.8" hidden="false" customHeight="false" outlineLevel="0" collapsed="false">
      <c r="A724" s="0" t="n">
        <v>2019</v>
      </c>
      <c r="B724" s="0" t="s">
        <v>46</v>
      </c>
      <c r="C724" s="1" t="n">
        <v>87.93</v>
      </c>
      <c r="D724" s="0" t="n">
        <v>9</v>
      </c>
      <c r="E724" s="0"/>
      <c r="F724" s="1"/>
      <c r="G724" s="0"/>
      <c r="H724" s="1"/>
      <c r="I724" s="0"/>
      <c r="J724" s="1"/>
      <c r="K724" s="0"/>
      <c r="L724" s="1"/>
      <c r="M724" s="0"/>
      <c r="O724" s="0" t="str">
        <f aca="false">LOOKUP(B724,ISO3,Zone)</f>
        <v>UE Balkans</v>
      </c>
      <c r="P724" s="0" t="str">
        <f aca="false">LOOKUP(B724,ISO3,Country)</f>
        <v>Belgium</v>
      </c>
    </row>
    <row r="725" customFormat="false" ht="12.8" hidden="false" customHeight="false" outlineLevel="0" collapsed="false">
      <c r="A725" s="0" t="n">
        <v>2019</v>
      </c>
      <c r="B725" s="0" t="s">
        <v>38</v>
      </c>
      <c r="C725" s="1" t="n">
        <v>87.76</v>
      </c>
      <c r="D725" s="0" t="n">
        <v>10</v>
      </c>
      <c r="E725" s="0"/>
      <c r="F725" s="1"/>
      <c r="G725" s="0"/>
      <c r="H725" s="1"/>
      <c r="I725" s="0"/>
      <c r="J725" s="1"/>
      <c r="K725" s="0"/>
      <c r="L725" s="1"/>
      <c r="M725" s="0"/>
      <c r="O725" s="0" t="str">
        <f aca="false">LOOKUP(B725,ISO3,Zone)</f>
        <v>Amériques</v>
      </c>
      <c r="P725" s="0" t="str">
        <f aca="false">LOOKUP(B725,ISO3,Country)</f>
        <v>Costa Rica</v>
      </c>
    </row>
    <row r="726" customFormat="false" ht="12.8" hidden="false" customHeight="false" outlineLevel="0" collapsed="false">
      <c r="A726" s="0" t="n">
        <v>2019</v>
      </c>
      <c r="B726" s="0" t="s">
        <v>23</v>
      </c>
      <c r="C726" s="1" t="n">
        <v>87.73</v>
      </c>
      <c r="D726" s="0" t="n">
        <v>11</v>
      </c>
      <c r="E726" s="0"/>
      <c r="F726" s="1"/>
      <c r="G726" s="0"/>
      <c r="H726" s="1"/>
      <c r="I726" s="0"/>
      <c r="J726" s="1"/>
      <c r="K726" s="0"/>
      <c r="L726" s="1"/>
      <c r="M726" s="0"/>
      <c r="O726" s="0" t="str">
        <f aca="false">LOOKUP(B726,ISO3,Zone)</f>
        <v>UE Balkans</v>
      </c>
      <c r="P726" s="0" t="str">
        <f aca="false">LOOKUP(B726,ISO3,Country)</f>
        <v>Estonia</v>
      </c>
    </row>
    <row r="727" customFormat="false" ht="12.8" hidden="false" customHeight="false" outlineLevel="0" collapsed="false">
      <c r="A727" s="0" t="n">
        <v>2019</v>
      </c>
      <c r="B727" s="0" t="s">
        <v>24</v>
      </c>
      <c r="C727" s="1" t="n">
        <v>87.37</v>
      </c>
      <c r="D727" s="0" t="n">
        <v>12</v>
      </c>
      <c r="E727" s="0"/>
      <c r="F727" s="1"/>
      <c r="G727" s="0"/>
      <c r="H727" s="1"/>
      <c r="I727" s="0"/>
      <c r="J727" s="1"/>
      <c r="K727" s="0"/>
      <c r="L727" s="1"/>
      <c r="M727" s="0"/>
      <c r="O727" s="0" t="str">
        <f aca="false">LOOKUP(B727,ISO3,Zone)</f>
        <v>UE Balkans</v>
      </c>
      <c r="P727" s="0" t="str">
        <f aca="false">LOOKUP(B727,ISO3,Country)</f>
        <v>Portugal</v>
      </c>
    </row>
    <row r="728" customFormat="false" ht="12.8" hidden="false" customHeight="false" outlineLevel="0" collapsed="false">
      <c r="A728" s="0" t="n">
        <v>2019</v>
      </c>
      <c r="B728" s="0" t="s">
        <v>36</v>
      </c>
      <c r="C728" s="1" t="n">
        <v>85.4</v>
      </c>
      <c r="D728" s="0" t="n">
        <v>13</v>
      </c>
      <c r="E728" s="0"/>
      <c r="F728" s="1"/>
      <c r="G728" s="0"/>
      <c r="H728" s="1"/>
      <c r="I728" s="0"/>
      <c r="J728" s="1"/>
      <c r="K728" s="0"/>
      <c r="L728" s="1"/>
      <c r="M728" s="0"/>
      <c r="O728" s="0" t="str">
        <f aca="false">LOOKUP(B728,ISO3,Zone)</f>
        <v>UE Balkans</v>
      </c>
      <c r="P728" s="0" t="str">
        <f aca="false">LOOKUP(B728,ISO3,Country)</f>
        <v>Germany</v>
      </c>
    </row>
    <row r="729" customFormat="false" ht="12.8" hidden="false" customHeight="false" outlineLevel="0" collapsed="false">
      <c r="A729" s="0" t="n">
        <v>2019</v>
      </c>
      <c r="B729" s="0" t="s">
        <v>33</v>
      </c>
      <c r="C729" s="1" t="n">
        <v>85.29</v>
      </c>
      <c r="D729" s="0" t="n">
        <v>14</v>
      </c>
      <c r="E729" s="0"/>
      <c r="F729" s="1"/>
      <c r="G729" s="0"/>
      <c r="H729" s="1"/>
      <c r="I729" s="0"/>
      <c r="J729" s="1"/>
      <c r="K729" s="0"/>
      <c r="L729" s="1"/>
      <c r="M729" s="0"/>
      <c r="O729" s="0" t="str">
        <f aca="false">LOOKUP(B729,ISO3,Zone)</f>
        <v>UE Balkans</v>
      </c>
      <c r="P729" s="0" t="str">
        <f aca="false">LOOKUP(B729,ISO3,Country)</f>
        <v>Iceland</v>
      </c>
    </row>
    <row r="730" customFormat="false" ht="12.8" hidden="false" customHeight="false" outlineLevel="0" collapsed="false">
      <c r="A730" s="0" t="n">
        <v>2019</v>
      </c>
      <c r="B730" s="0" t="s">
        <v>17</v>
      </c>
      <c r="C730" s="1" t="n">
        <v>85</v>
      </c>
      <c r="D730" s="0" t="n">
        <v>15</v>
      </c>
      <c r="E730" s="0"/>
      <c r="F730" s="1"/>
      <c r="G730" s="0"/>
      <c r="H730" s="1"/>
      <c r="I730" s="0"/>
      <c r="J730" s="1"/>
      <c r="K730" s="0"/>
      <c r="L730" s="1"/>
      <c r="M730" s="0"/>
      <c r="O730" s="0" t="str">
        <f aca="false">LOOKUP(B730,ISO3,Zone)</f>
        <v>UE Balkans</v>
      </c>
      <c r="P730" s="0" t="str">
        <f aca="false">LOOKUP(B730,ISO3,Country)</f>
        <v>Ireland</v>
      </c>
    </row>
    <row r="731" customFormat="false" ht="12.8" hidden="false" customHeight="false" outlineLevel="0" collapsed="false">
      <c r="A731" s="0" t="n">
        <v>2019</v>
      </c>
      <c r="B731" s="0" t="s">
        <v>44</v>
      </c>
      <c r="C731" s="1" t="n">
        <v>84.67</v>
      </c>
      <c r="D731" s="0" t="n">
        <v>16</v>
      </c>
      <c r="E731" s="0"/>
      <c r="F731" s="1"/>
      <c r="G731" s="0"/>
      <c r="H731" s="1"/>
      <c r="I731" s="0"/>
      <c r="J731" s="1"/>
      <c r="K731" s="0"/>
      <c r="L731" s="1"/>
      <c r="M731" s="0"/>
      <c r="O731" s="0" t="str">
        <f aca="false">LOOKUP(B731,ISO3,Zone)</f>
        <v>UE Balkans</v>
      </c>
      <c r="P731" s="0" t="str">
        <f aca="false">LOOKUP(B731,ISO3,Country)</f>
        <v>Austria</v>
      </c>
    </row>
    <row r="732" customFormat="false" ht="12.8" hidden="false" customHeight="false" outlineLevel="0" collapsed="false">
      <c r="A732" s="0" t="n">
        <v>2019</v>
      </c>
      <c r="B732" s="0" t="s">
        <v>35</v>
      </c>
      <c r="C732" s="1" t="n">
        <v>84.34</v>
      </c>
      <c r="D732" s="0" t="n">
        <v>17</v>
      </c>
      <c r="E732" s="0"/>
      <c r="F732" s="1"/>
      <c r="G732" s="0"/>
      <c r="H732" s="1"/>
      <c r="I732" s="0"/>
      <c r="J732" s="1"/>
      <c r="K732" s="0"/>
      <c r="L732" s="1"/>
      <c r="M732" s="0"/>
      <c r="O732" s="0" t="str">
        <f aca="false">LOOKUP(B732,ISO3,Zone)</f>
        <v>UE Balkans</v>
      </c>
      <c r="P732" s="0" t="str">
        <f aca="false">LOOKUP(B732,ISO3,Country)</f>
        <v>Luxembourg</v>
      </c>
    </row>
    <row r="733" customFormat="false" ht="12.8" hidden="false" customHeight="false" outlineLevel="0" collapsed="false">
      <c r="A733" s="0" t="n">
        <v>2019</v>
      </c>
      <c r="B733" s="0" t="s">
        <v>30</v>
      </c>
      <c r="C733" s="1" t="n">
        <v>84.31</v>
      </c>
      <c r="D733" s="0" t="n">
        <v>18</v>
      </c>
      <c r="E733" s="0"/>
      <c r="F733" s="1"/>
      <c r="G733" s="0"/>
      <c r="H733" s="1"/>
      <c r="I733" s="0"/>
      <c r="J733" s="1"/>
      <c r="K733" s="0"/>
      <c r="L733" s="1"/>
      <c r="M733" s="0"/>
      <c r="O733" s="0" t="str">
        <f aca="false">LOOKUP(B733,ISO3,Zone)</f>
        <v>Amériques</v>
      </c>
      <c r="P733" s="0" t="str">
        <f aca="false">LOOKUP(B733,ISO3,Country)</f>
        <v>Canada</v>
      </c>
    </row>
    <row r="734" customFormat="false" ht="12.8" hidden="false" customHeight="false" outlineLevel="0" collapsed="false">
      <c r="A734" s="0" t="n">
        <v>2019</v>
      </c>
      <c r="B734" s="0" t="s">
        <v>67</v>
      </c>
      <c r="C734" s="1" t="n">
        <v>83.94</v>
      </c>
      <c r="D734" s="0" t="n">
        <v>19</v>
      </c>
      <c r="E734" s="0"/>
      <c r="F734" s="1"/>
      <c r="G734" s="0"/>
      <c r="H734" s="1"/>
      <c r="I734" s="0"/>
      <c r="J734" s="1"/>
      <c r="K734" s="0"/>
      <c r="L734" s="1"/>
      <c r="M734" s="0"/>
      <c r="O734" s="0" t="str">
        <f aca="false">LOOKUP(B734,ISO3,Zone)</f>
        <v>Amériques</v>
      </c>
      <c r="P734" s="0" t="str">
        <f aca="false">LOOKUP(B734,ISO3,Country)</f>
        <v>Uruguay</v>
      </c>
    </row>
    <row r="735" customFormat="false" ht="12.8" hidden="false" customHeight="false" outlineLevel="0" collapsed="false">
      <c r="A735" s="0" t="n">
        <v>2019</v>
      </c>
      <c r="B735" s="0" t="s">
        <v>63</v>
      </c>
      <c r="C735" s="1" t="n">
        <v>83.62</v>
      </c>
      <c r="D735" s="0" t="n">
        <v>20</v>
      </c>
      <c r="E735" s="0"/>
      <c r="F735" s="1"/>
      <c r="G735" s="0"/>
      <c r="H735" s="1"/>
      <c r="I735" s="0"/>
      <c r="J735" s="1"/>
      <c r="K735" s="0"/>
      <c r="L735" s="1"/>
      <c r="M735" s="0"/>
      <c r="O735" s="0" t="str">
        <f aca="false">LOOKUP(B735,ISO3,Zone)</f>
        <v>Amériques</v>
      </c>
      <c r="P735" s="0" t="str">
        <f aca="false">LOOKUP(B735,ISO3,Country)</f>
        <v>Suriname</v>
      </c>
    </row>
    <row r="736" customFormat="false" ht="12.8" hidden="false" customHeight="false" outlineLevel="0" collapsed="false">
      <c r="A736" s="0" t="n">
        <v>2019</v>
      </c>
      <c r="B736" s="0" t="s">
        <v>42</v>
      </c>
      <c r="C736" s="1" t="n">
        <v>83.45</v>
      </c>
      <c r="D736" s="0" t="n">
        <v>21</v>
      </c>
      <c r="E736" s="0"/>
      <c r="F736" s="1"/>
      <c r="G736" s="0"/>
      <c r="H736" s="1"/>
      <c r="I736" s="0"/>
      <c r="J736" s="1"/>
      <c r="K736" s="0"/>
      <c r="L736" s="1"/>
      <c r="M736" s="0"/>
      <c r="O736" s="0" t="str">
        <f aca="false">LOOKUP(B736,ISO3,Zone)</f>
        <v>Asie-Pacifique</v>
      </c>
      <c r="P736" s="0" t="str">
        <f aca="false">LOOKUP(B736,ISO3,Country)</f>
        <v>Australia</v>
      </c>
    </row>
    <row r="737" customFormat="false" ht="12.8" hidden="false" customHeight="false" outlineLevel="0" collapsed="false">
      <c r="A737" s="0" t="n">
        <v>2019</v>
      </c>
      <c r="B737" s="0" t="s">
        <v>34</v>
      </c>
      <c r="C737" s="1" t="n">
        <v>81.75</v>
      </c>
      <c r="D737" s="0" t="n">
        <v>22</v>
      </c>
      <c r="E737" s="0"/>
      <c r="F737" s="1"/>
      <c r="G737" s="0"/>
      <c r="H737" s="1"/>
      <c r="I737" s="0"/>
      <c r="J737" s="1"/>
      <c r="K737" s="0"/>
      <c r="L737" s="1"/>
      <c r="M737" s="0"/>
      <c r="O737" s="0" t="str">
        <f aca="false">LOOKUP(B737,ISO3,Zone)</f>
        <v>Asie-Pacifique</v>
      </c>
      <c r="P737" s="0" t="str">
        <f aca="false">LOOKUP(B737,ISO3,Country)</f>
        <v>Samoa</v>
      </c>
    </row>
    <row r="738" customFormat="false" ht="12.8" hidden="false" customHeight="false" outlineLevel="0" collapsed="false">
      <c r="A738" s="0" t="n">
        <v>2019</v>
      </c>
      <c r="B738" s="0" t="s">
        <v>37</v>
      </c>
      <c r="C738" s="1" t="n">
        <v>81.05</v>
      </c>
      <c r="D738" s="0" t="n">
        <v>23</v>
      </c>
      <c r="E738" s="0"/>
      <c r="F738" s="1"/>
      <c r="G738" s="0"/>
      <c r="H738" s="1"/>
      <c r="I738" s="0"/>
      <c r="J738" s="1"/>
      <c r="K738" s="0"/>
      <c r="L738" s="1"/>
      <c r="M738" s="0"/>
      <c r="O738" s="0" t="str">
        <f aca="false">LOOKUP(B738,ISO3,Zone)</f>
        <v>Afrique</v>
      </c>
      <c r="P738" s="0" t="str">
        <f aca="false">LOOKUP(B738,ISO3,Country)</f>
        <v>Namibia</v>
      </c>
    </row>
    <row r="739" customFormat="false" ht="12.8" hidden="false" customHeight="false" outlineLevel="0" collapsed="false">
      <c r="A739" s="0" t="n">
        <v>2019</v>
      </c>
      <c r="B739" s="0" t="s">
        <v>31</v>
      </c>
      <c r="C739" s="1" t="n">
        <v>80.47</v>
      </c>
      <c r="D739" s="0" t="n">
        <v>24</v>
      </c>
      <c r="E739" s="0"/>
      <c r="F739" s="1"/>
      <c r="G739" s="0"/>
      <c r="H739" s="1"/>
      <c r="I739" s="0"/>
      <c r="J739" s="1"/>
      <c r="K739" s="0"/>
      <c r="L739" s="1"/>
      <c r="M739" s="0"/>
      <c r="O739" s="0" t="str">
        <f aca="false">LOOKUP(B739,ISO3,Zone)</f>
        <v>UE Balkans</v>
      </c>
      <c r="P739" s="0" t="str">
        <f aca="false">LOOKUP(B739,ISO3,Country)</f>
        <v>Latvia</v>
      </c>
    </row>
    <row r="740" customFormat="false" ht="12.8" hidden="false" customHeight="false" outlineLevel="0" collapsed="false">
      <c r="A740" s="0" t="n">
        <v>2019</v>
      </c>
      <c r="B740" s="0" t="s">
        <v>48</v>
      </c>
      <c r="C740" s="1" t="n">
        <v>80.19</v>
      </c>
      <c r="D740" s="0" t="n">
        <v>25</v>
      </c>
      <c r="E740" s="0"/>
      <c r="F740" s="1"/>
      <c r="G740" s="0"/>
      <c r="H740" s="1"/>
      <c r="I740" s="0"/>
      <c r="J740" s="1"/>
      <c r="K740" s="0"/>
      <c r="L740" s="1"/>
      <c r="M740" s="0"/>
      <c r="O740" s="0" t="str">
        <f aca="false">LOOKUP(B740,ISO3,Zone)</f>
        <v>Afrique</v>
      </c>
      <c r="P740" s="0" t="str">
        <f aca="false">LOOKUP(B740,ISO3,Country)</f>
        <v>Cabo Verde</v>
      </c>
    </row>
    <row r="741" customFormat="false" ht="12.8" hidden="false" customHeight="false" outlineLevel="0" collapsed="false">
      <c r="A741" s="0" t="n">
        <v>2019</v>
      </c>
      <c r="B741" s="0" t="s">
        <v>26</v>
      </c>
      <c r="C741" s="1" t="n">
        <v>79.51</v>
      </c>
      <c r="D741" s="0" t="n">
        <v>26</v>
      </c>
      <c r="E741" s="0"/>
      <c r="F741" s="1"/>
      <c r="G741" s="0"/>
      <c r="H741" s="1"/>
      <c r="I741" s="0"/>
      <c r="J741" s="1"/>
      <c r="K741" s="0"/>
      <c r="L741" s="1"/>
      <c r="M741" s="0"/>
      <c r="O741" s="0" t="str">
        <f aca="false">LOOKUP(B741,ISO3,Zone)</f>
        <v>UE Balkans</v>
      </c>
      <c r="P741" s="0" t="str">
        <f aca="false">LOOKUP(B741,ISO3,Country)</f>
        <v>Liechtenstein</v>
      </c>
    </row>
    <row r="742" customFormat="false" ht="12.8" hidden="false" customHeight="false" outlineLevel="0" collapsed="false">
      <c r="A742" s="0" t="n">
        <v>2019</v>
      </c>
      <c r="B742" s="0" t="s">
        <v>77</v>
      </c>
      <c r="C742" s="1" t="n">
        <v>79.19</v>
      </c>
      <c r="D742" s="0" t="n">
        <v>27</v>
      </c>
      <c r="E742" s="0"/>
      <c r="F742" s="1"/>
      <c r="G742" s="0"/>
      <c r="H742" s="1"/>
      <c r="I742" s="0"/>
      <c r="J742" s="1"/>
      <c r="K742" s="0"/>
      <c r="L742" s="1"/>
      <c r="M742" s="0"/>
      <c r="O742" s="0" t="str">
        <f aca="false">LOOKUP(B742,ISO3,Zone)</f>
        <v>Afrique</v>
      </c>
      <c r="P742" s="0" t="str">
        <f aca="false">LOOKUP(B742,ISO3,Country)</f>
        <v>Ghana</v>
      </c>
    </row>
    <row r="743" customFormat="false" ht="12.8" hidden="false" customHeight="false" outlineLevel="0" collapsed="false">
      <c r="A743" s="0" t="n">
        <v>2019</v>
      </c>
      <c r="B743" s="0" t="s">
        <v>70</v>
      </c>
      <c r="C743" s="1" t="n">
        <v>78.26</v>
      </c>
      <c r="D743" s="0" t="n">
        <v>28</v>
      </c>
      <c r="E743" s="0"/>
      <c r="F743" s="1"/>
      <c r="G743" s="0"/>
      <c r="H743" s="1"/>
      <c r="I743" s="0"/>
      <c r="J743" s="1"/>
      <c r="K743" s="0"/>
      <c r="L743" s="1"/>
      <c r="M743" s="0"/>
      <c r="O743" s="0" t="str">
        <f aca="false">LOOKUP(B743,ISO3,Zone)</f>
        <v>UE Balkans</v>
      </c>
      <c r="P743" s="0" t="str">
        <f aca="false">LOOKUP(B743,ISO3,Country)</f>
        <v>Cyprus</v>
      </c>
    </row>
    <row r="744" customFormat="false" ht="12.8" hidden="false" customHeight="false" outlineLevel="0" collapsed="false">
      <c r="A744" s="0" t="n">
        <v>2019</v>
      </c>
      <c r="B744" s="0" t="s">
        <v>51</v>
      </c>
      <c r="C744" s="1" t="n">
        <v>78.01</v>
      </c>
      <c r="D744" s="0" t="n">
        <v>29</v>
      </c>
      <c r="E744" s="0"/>
      <c r="F744" s="1"/>
      <c r="G744" s="0"/>
      <c r="H744" s="1"/>
      <c r="I744" s="0"/>
      <c r="J744" s="1"/>
      <c r="K744" s="0"/>
      <c r="L744" s="1"/>
      <c r="M744" s="0"/>
      <c r="O744" s="0" t="str">
        <f aca="false">LOOKUP(B744,ISO3,Zone)</f>
        <v>UE Balkans</v>
      </c>
      <c r="P744" s="0" t="str">
        <f aca="false">LOOKUP(B744,ISO3,Country)</f>
        <v>Spain</v>
      </c>
    </row>
    <row r="745" customFormat="false" ht="12.8" hidden="false" customHeight="false" outlineLevel="0" collapsed="false">
      <c r="A745" s="0" t="n">
        <v>2019</v>
      </c>
      <c r="B745" s="0" t="s">
        <v>22</v>
      </c>
      <c r="C745" s="1" t="n">
        <v>77.94</v>
      </c>
      <c r="D745" s="0" t="n">
        <v>30</v>
      </c>
      <c r="E745" s="0"/>
      <c r="F745" s="1"/>
      <c r="G745" s="0"/>
      <c r="H745" s="1"/>
      <c r="I745" s="0"/>
      <c r="J745" s="1"/>
      <c r="K745" s="0"/>
      <c r="L745" s="1"/>
      <c r="M745" s="0"/>
      <c r="O745" s="0" t="str">
        <f aca="false">LOOKUP(B745,ISO3,Zone)</f>
        <v>UE Balkans</v>
      </c>
      <c r="P745" s="0" t="str">
        <f aca="false">LOOKUP(B745,ISO3,Country)</f>
        <v>Lithuania</v>
      </c>
    </row>
    <row r="746" customFormat="false" ht="12.8" hidden="false" customHeight="false" outlineLevel="0" collapsed="false">
      <c r="A746" s="0" t="n">
        <v>2019</v>
      </c>
      <c r="B746" s="0" t="s">
        <v>40</v>
      </c>
      <c r="C746" s="1" t="n">
        <v>77.81</v>
      </c>
      <c r="D746" s="0" t="n">
        <v>31</v>
      </c>
      <c r="E746" s="0"/>
      <c r="F746" s="1"/>
      <c r="G746" s="0"/>
      <c r="H746" s="1"/>
      <c r="I746" s="0"/>
      <c r="J746" s="1"/>
      <c r="K746" s="0"/>
      <c r="L746" s="1"/>
      <c r="M746" s="0"/>
      <c r="O746" s="0" t="str">
        <f aca="false">LOOKUP(B746,ISO3,Zone)</f>
        <v>Afrique</v>
      </c>
      <c r="P746" s="0" t="str">
        <f aca="false">LOOKUP(B746,ISO3,Country)</f>
        <v>South Africa</v>
      </c>
    </row>
    <row r="747" customFormat="false" ht="12.8" hidden="false" customHeight="false" outlineLevel="0" collapsed="false">
      <c r="A747" s="0" t="n">
        <v>2019</v>
      </c>
      <c r="B747" s="0" t="s">
        <v>39</v>
      </c>
      <c r="C747" s="1" t="n">
        <v>77.79</v>
      </c>
      <c r="D747" s="0" t="n">
        <v>32</v>
      </c>
      <c r="E747" s="0"/>
      <c r="F747" s="1"/>
      <c r="G747" s="0"/>
      <c r="H747" s="1"/>
      <c r="I747" s="0"/>
      <c r="J747" s="1"/>
      <c r="K747" s="0"/>
      <c r="L747" s="1"/>
      <c r="M747" s="0"/>
      <c r="O747" s="0" t="str">
        <f aca="false">LOOKUP(B747,ISO3,Zone)</f>
        <v>UE Balkans</v>
      </c>
      <c r="P747" s="0" t="str">
        <f aca="false">LOOKUP(B747,ISO3,Country)</f>
        <v>France</v>
      </c>
    </row>
    <row r="748" customFormat="false" ht="12.8" hidden="false" customHeight="false" outlineLevel="0" collapsed="false">
      <c r="A748" s="0" t="n">
        <v>2019</v>
      </c>
      <c r="B748" s="0" t="s">
        <v>41</v>
      </c>
      <c r="C748" s="1" t="n">
        <v>77.77</v>
      </c>
      <c r="D748" s="0" t="n">
        <v>33</v>
      </c>
      <c r="E748" s="0"/>
      <c r="F748" s="1"/>
      <c r="G748" s="0"/>
      <c r="H748" s="1"/>
      <c r="I748" s="0"/>
      <c r="J748" s="1"/>
      <c r="K748" s="0"/>
      <c r="L748" s="1"/>
      <c r="M748" s="0"/>
      <c r="O748" s="0" t="str">
        <f aca="false">LOOKUP(B748,ISO3,Zone)</f>
        <v>UE Balkans</v>
      </c>
      <c r="P748" s="0" t="str">
        <f aca="false">LOOKUP(B748,ISO3,Country)</f>
        <v>United Kingdom</v>
      </c>
    </row>
    <row r="749" customFormat="false" ht="12.8" hidden="false" customHeight="false" outlineLevel="0" collapsed="false">
      <c r="A749" s="0" t="n">
        <v>2019</v>
      </c>
      <c r="B749" s="0" t="s">
        <v>65</v>
      </c>
      <c r="C749" s="1" t="n">
        <v>77.69</v>
      </c>
      <c r="D749" s="0" t="n">
        <v>34</v>
      </c>
      <c r="E749" s="0"/>
      <c r="F749" s="1"/>
      <c r="G749" s="0"/>
      <c r="H749" s="1"/>
      <c r="I749" s="0"/>
      <c r="J749" s="1"/>
      <c r="K749" s="0"/>
      <c r="L749" s="1"/>
      <c r="M749" s="0"/>
      <c r="O749" s="0" t="str">
        <f aca="false">LOOKUP(B749,ISO3,Zone)</f>
        <v>UE Balkans</v>
      </c>
      <c r="P749" s="0" t="str">
        <f aca="false">LOOKUP(B749,ISO3,Country)</f>
        <v>Slovenia</v>
      </c>
    </row>
    <row r="750" customFormat="false" ht="12.8" hidden="false" customHeight="false" outlineLevel="0" collapsed="false">
      <c r="A750" s="0" t="n">
        <v>2019</v>
      </c>
      <c r="B750" s="0" t="s">
        <v>32</v>
      </c>
      <c r="C750" s="1" t="n">
        <v>76.42</v>
      </c>
      <c r="D750" s="0" t="n">
        <v>35</v>
      </c>
      <c r="E750" s="0"/>
      <c r="F750" s="1"/>
      <c r="G750" s="0"/>
      <c r="H750" s="1"/>
      <c r="I750" s="0"/>
      <c r="J750" s="1"/>
      <c r="K750" s="0"/>
      <c r="L750" s="1"/>
      <c r="M750" s="0"/>
      <c r="O750" s="0" t="str">
        <f aca="false">LOOKUP(B750,ISO3,Zone)</f>
        <v>UE Balkans</v>
      </c>
      <c r="P750" s="0" t="str">
        <f aca="false">LOOKUP(B750,ISO3,Country)</f>
        <v>Slovakia</v>
      </c>
    </row>
    <row r="751" customFormat="false" ht="12.8" hidden="false" customHeight="false" outlineLevel="0" collapsed="false">
      <c r="A751" s="0" t="n">
        <v>2019</v>
      </c>
      <c r="B751" s="0" t="s">
        <v>73</v>
      </c>
      <c r="C751" s="1" t="n">
        <v>75.47</v>
      </c>
      <c r="D751" s="0" t="n">
        <v>36</v>
      </c>
      <c r="E751" s="0"/>
      <c r="F751" s="1"/>
      <c r="G751" s="0"/>
      <c r="H751" s="1"/>
      <c r="I751" s="0"/>
      <c r="J751" s="1"/>
      <c r="K751" s="0"/>
      <c r="L751" s="1"/>
      <c r="M751" s="0"/>
      <c r="O751" s="0" t="str">
        <f aca="false">LOOKUP(B751,ISO3,Zone)</f>
        <v>Afrique</v>
      </c>
      <c r="P751" s="0" t="str">
        <f aca="false">LOOKUP(B751,ISO3,Country)</f>
        <v>Burkina Faso</v>
      </c>
    </row>
    <row r="752" customFormat="false" ht="12.8" hidden="false" customHeight="false" outlineLevel="0" collapsed="false">
      <c r="A752" s="0" t="n">
        <v>2019</v>
      </c>
      <c r="B752" s="0" t="s">
        <v>52</v>
      </c>
      <c r="C752" s="1" t="n">
        <v>75.37</v>
      </c>
      <c r="D752" s="0" t="n">
        <v>37</v>
      </c>
      <c r="E752" s="0"/>
      <c r="F752" s="1"/>
      <c r="G752" s="0"/>
      <c r="H752" s="1"/>
      <c r="I752" s="0"/>
      <c r="J752" s="1"/>
      <c r="K752" s="0"/>
      <c r="L752" s="1"/>
      <c r="M752" s="0"/>
      <c r="O752" s="0" t="str">
        <f aca="false">LOOKUP(B752,ISO3,Zone)</f>
        <v>UE Balkans</v>
      </c>
      <c r="P752" s="0" t="str">
        <f aca="false">LOOKUP(B752,ISO3,Country)</f>
        <v>Andorra</v>
      </c>
    </row>
    <row r="753" customFormat="false" ht="12.8" hidden="false" customHeight="false" outlineLevel="0" collapsed="false">
      <c r="A753" s="0" t="n">
        <v>2019</v>
      </c>
      <c r="B753" s="0" t="s">
        <v>74</v>
      </c>
      <c r="C753" s="1" t="n">
        <v>75.3</v>
      </c>
      <c r="D753" s="0" t="n">
        <v>38</v>
      </c>
      <c r="E753" s="0"/>
      <c r="F753" s="1"/>
      <c r="G753" s="0"/>
      <c r="H753" s="1"/>
      <c r="I753" s="0"/>
      <c r="J753" s="1"/>
      <c r="K753" s="0"/>
      <c r="L753" s="1"/>
      <c r="M753" s="0"/>
      <c r="O753" s="0" t="str">
        <f aca="false">LOOKUP(B753,ISO3,Zone)</f>
        <v>Asie-Pacifique</v>
      </c>
      <c r="P753" s="0" t="str">
        <f aca="false">LOOKUP(B753,ISO3,Country)</f>
        <v>Papua New Guinea</v>
      </c>
    </row>
    <row r="754" customFormat="false" ht="12.8" hidden="false" customHeight="false" outlineLevel="0" collapsed="false">
      <c r="A754" s="0" t="n">
        <v>2019</v>
      </c>
      <c r="B754" s="0" t="s">
        <v>45</v>
      </c>
      <c r="C754" s="1" t="n">
        <v>75.26</v>
      </c>
      <c r="D754" s="0" t="n">
        <v>39</v>
      </c>
      <c r="E754" s="0"/>
      <c r="F754" s="1"/>
      <c r="G754" s="0"/>
      <c r="H754" s="1"/>
      <c r="I754" s="0"/>
      <c r="J754" s="1"/>
      <c r="K754" s="0"/>
      <c r="L754" s="1"/>
      <c r="M754" s="0"/>
      <c r="O754" s="0" t="str">
        <f aca="false">LOOKUP(B754,ISO3,Zone)</f>
        <v>Amériques</v>
      </c>
      <c r="P754" s="0" t="str">
        <f aca="false">LOOKUP(B754,ISO3,Country)</f>
        <v>Trinidad and Tobago</v>
      </c>
    </row>
    <row r="755" customFormat="false" ht="12.8" hidden="false" customHeight="false" outlineLevel="0" collapsed="false">
      <c r="A755" s="0" t="n">
        <v>2019</v>
      </c>
      <c r="B755" s="0" t="s">
        <v>29</v>
      </c>
      <c r="C755" s="1" t="n">
        <v>75.11</v>
      </c>
      <c r="D755" s="0" t="n">
        <v>40</v>
      </c>
      <c r="E755" s="0"/>
      <c r="F755" s="1"/>
      <c r="G755" s="0"/>
      <c r="H755" s="1"/>
      <c r="I755" s="0"/>
      <c r="J755" s="1"/>
      <c r="K755" s="0"/>
      <c r="L755" s="1"/>
      <c r="M755" s="0"/>
      <c r="O755" s="0" t="str">
        <f aca="false">LOOKUP(B755,ISO3,Zone)</f>
        <v>UE Balkans</v>
      </c>
      <c r="P755" s="0" t="str">
        <f aca="false">LOOKUP(B755,ISO3,Country)</f>
        <v>Czechia</v>
      </c>
    </row>
    <row r="756" customFormat="false" ht="12.8" hidden="false" customHeight="false" outlineLevel="0" collapsed="false">
      <c r="A756" s="0" t="n">
        <v>2019</v>
      </c>
      <c r="B756" s="0" t="s">
        <v>62</v>
      </c>
      <c r="C756" s="1" t="n">
        <v>75.06</v>
      </c>
      <c r="D756" s="0" t="n">
        <v>41</v>
      </c>
      <c r="E756" s="0"/>
      <c r="F756" s="1"/>
      <c r="G756" s="0"/>
      <c r="H756" s="1"/>
      <c r="I756" s="0"/>
      <c r="J756" s="1"/>
      <c r="K756" s="0"/>
      <c r="L756" s="1"/>
      <c r="M756" s="0"/>
      <c r="O756" s="0" t="str">
        <f aca="false">LOOKUP(B756,ISO3,Zone)</f>
        <v>Asie-Pacifique</v>
      </c>
      <c r="P756" s="0" t="str">
        <f aca="false">LOOKUP(B756,ISO3,Country)</f>
        <v>South Korea</v>
      </c>
    </row>
    <row r="757" customFormat="false" ht="12.8" hidden="false" customHeight="false" outlineLevel="0" collapsed="false">
      <c r="A757" s="0" t="n">
        <v>2019</v>
      </c>
      <c r="B757" s="0" t="s">
        <v>50</v>
      </c>
      <c r="C757" s="1" t="n">
        <v>75.02</v>
      </c>
      <c r="D757" s="0" t="n">
        <v>42</v>
      </c>
      <c r="E757" s="0"/>
      <c r="F757" s="1"/>
      <c r="G757" s="0"/>
      <c r="H757" s="1"/>
      <c r="I757" s="0"/>
      <c r="J757" s="1"/>
      <c r="K757" s="0"/>
      <c r="L757" s="1"/>
      <c r="M757" s="0"/>
      <c r="O757" s="0" t="str">
        <f aca="false">LOOKUP(B757,ISO3,Zone)</f>
        <v>Asie-Pacifique</v>
      </c>
      <c r="P757" s="0" t="str">
        <f aca="false">LOOKUP(B757,ISO3,Country)</f>
        <v>Taiwan</v>
      </c>
    </row>
    <row r="758" customFormat="false" ht="12.8" hidden="false" customHeight="false" outlineLevel="0" collapsed="false">
      <c r="A758" s="0" t="n">
        <v>2019</v>
      </c>
      <c r="B758" s="0" t="s">
        <v>56</v>
      </c>
      <c r="C758" s="1" t="n">
        <v>75.02</v>
      </c>
      <c r="D758" s="0" t="n">
        <v>43</v>
      </c>
      <c r="E758" s="0"/>
      <c r="F758" s="1"/>
      <c r="G758" s="0"/>
      <c r="H758" s="1"/>
      <c r="I758" s="0"/>
      <c r="J758" s="1"/>
      <c r="K758" s="0"/>
      <c r="L758" s="1"/>
      <c r="M758" s="0"/>
      <c r="O758" s="0" t="str">
        <f aca="false">LOOKUP(B758,ISO3,Zone)</f>
        <v>UE Balkans</v>
      </c>
      <c r="P758" s="0" t="str">
        <f aca="false">LOOKUP(B758,ISO3,Country)</f>
        <v>Italy</v>
      </c>
    </row>
    <row r="759" customFormat="false" ht="12.8" hidden="false" customHeight="false" outlineLevel="0" collapsed="false">
      <c r="A759" s="0" t="n">
        <v>2019</v>
      </c>
      <c r="B759" s="0" t="s">
        <v>80</v>
      </c>
      <c r="C759" s="1" t="n">
        <v>74.91</v>
      </c>
      <c r="D759" s="0" t="n">
        <v>44</v>
      </c>
      <c r="E759" s="0"/>
      <c r="F759" s="1"/>
      <c r="G759" s="0"/>
      <c r="H759" s="1"/>
      <c r="I759" s="0"/>
      <c r="J759" s="1"/>
      <c r="K759" s="0"/>
      <c r="L759" s="1"/>
      <c r="M759" s="0"/>
      <c r="O759" s="0" t="str">
        <f aca="false">LOOKUP(B759,ISO3,Zone)</f>
        <v>Afrique</v>
      </c>
      <c r="P759" s="0" t="str">
        <f aca="false">LOOKUP(B759,ISO3,Country)</f>
        <v>Botswana</v>
      </c>
    </row>
    <row r="760" customFormat="false" ht="12.8" hidden="false" customHeight="false" outlineLevel="0" collapsed="false">
      <c r="A760" s="0" t="n">
        <v>2019</v>
      </c>
      <c r="B760" s="0" t="s">
        <v>59</v>
      </c>
      <c r="C760" s="1" t="n">
        <v>74.59</v>
      </c>
      <c r="D760" s="0" t="n">
        <v>45</v>
      </c>
      <c r="E760" s="0"/>
      <c r="F760" s="1"/>
      <c r="G760" s="0"/>
      <c r="H760" s="1"/>
      <c r="I760" s="0"/>
      <c r="J760" s="1"/>
      <c r="K760" s="0"/>
      <c r="L760" s="1"/>
      <c r="M760" s="0"/>
      <c r="O760" s="0" t="str">
        <f aca="false">LOOKUP(B760,ISO3,Zone)</f>
        <v>Asie-Pacifique</v>
      </c>
      <c r="P760" s="0" t="str">
        <f aca="false">LOOKUP(B760,ISO3,Country)</f>
        <v>Tonga</v>
      </c>
    </row>
    <row r="761" customFormat="false" ht="12.8" hidden="false" customHeight="false" outlineLevel="0" collapsed="false">
      <c r="A761" s="0" t="n">
        <v>2019</v>
      </c>
      <c r="B761" s="0" t="s">
        <v>98</v>
      </c>
      <c r="C761" s="1" t="n">
        <v>74.35</v>
      </c>
      <c r="D761" s="0" t="n">
        <v>46</v>
      </c>
      <c r="E761" s="0"/>
      <c r="F761" s="1"/>
      <c r="G761" s="0"/>
      <c r="H761" s="1"/>
      <c r="I761" s="0"/>
      <c r="J761" s="1"/>
      <c r="K761" s="0"/>
      <c r="L761" s="1"/>
      <c r="M761" s="0"/>
      <c r="O761" s="0" t="str">
        <f aca="false">LOOKUP(B761,ISO3,Zone)</f>
        <v>Amériques</v>
      </c>
      <c r="P761" s="0" t="str">
        <f aca="false">LOOKUP(B761,ISO3,Country)</f>
        <v>Chile</v>
      </c>
    </row>
    <row r="762" customFormat="false" ht="12.8" hidden="false" customHeight="false" outlineLevel="0" collapsed="false">
      <c r="A762" s="0" t="n">
        <v>2019</v>
      </c>
      <c r="B762" s="0" t="s">
        <v>68</v>
      </c>
      <c r="C762" s="1" t="n">
        <v>74.33</v>
      </c>
      <c r="D762" s="0" t="n">
        <v>47</v>
      </c>
      <c r="E762" s="0"/>
      <c r="F762" s="1"/>
      <c r="G762" s="0"/>
      <c r="H762" s="1"/>
      <c r="I762" s="0"/>
      <c r="J762" s="1"/>
      <c r="K762" s="0"/>
      <c r="L762" s="1"/>
      <c r="M762" s="0"/>
      <c r="O762" s="0" t="str">
        <f aca="false">LOOKUP(B762,ISO3,Zone)</f>
        <v>UE Balkans</v>
      </c>
      <c r="P762" s="0" t="str">
        <f aca="false">LOOKUP(B762,ISO3,Country)</f>
        <v>Romania</v>
      </c>
    </row>
    <row r="763" customFormat="false" ht="12.8" hidden="false" customHeight="false" outlineLevel="0" collapsed="false">
      <c r="A763" s="0" t="n">
        <v>2019</v>
      </c>
      <c r="B763" s="0" t="s">
        <v>60</v>
      </c>
      <c r="C763" s="1" t="n">
        <v>74.31</v>
      </c>
      <c r="D763" s="0" t="n">
        <v>48</v>
      </c>
      <c r="E763" s="0"/>
      <c r="F763" s="1"/>
      <c r="G763" s="0"/>
      <c r="H763" s="1"/>
      <c r="I763" s="0"/>
      <c r="J763" s="1"/>
      <c r="K763" s="0"/>
      <c r="L763" s="1"/>
      <c r="M763" s="0"/>
      <c r="O763" s="0" t="str">
        <f aca="false">LOOKUP(B763,ISO3,Zone)</f>
        <v>Amériques</v>
      </c>
      <c r="P763" s="0" t="str">
        <f aca="false">LOOKUP(B763,ISO3,Country)</f>
        <v>United States</v>
      </c>
    </row>
    <row r="764" customFormat="false" ht="12.8" hidden="false" customHeight="false" outlineLevel="0" collapsed="false">
      <c r="A764" s="0" t="n">
        <v>2019</v>
      </c>
      <c r="B764" s="0" t="s">
        <v>119</v>
      </c>
      <c r="C764" s="1" t="n">
        <v>74.19</v>
      </c>
      <c r="D764" s="0" t="n">
        <v>49</v>
      </c>
      <c r="E764" s="0"/>
      <c r="F764" s="1"/>
      <c r="G764" s="0"/>
      <c r="H764" s="1"/>
      <c r="I764" s="0"/>
      <c r="J764" s="1"/>
      <c r="K764" s="0"/>
      <c r="L764" s="1"/>
      <c r="M764" s="0"/>
      <c r="O764" s="0" t="str">
        <f aca="false">LOOKUP(B764,ISO3,Zone)</f>
        <v>Afrique</v>
      </c>
      <c r="P764" s="0" t="str">
        <f aca="false">LOOKUP(B764,ISO3,Country)</f>
        <v>Senegal</v>
      </c>
    </row>
    <row r="765" customFormat="false" ht="12.8" hidden="false" customHeight="false" outlineLevel="0" collapsed="false">
      <c r="A765" s="0" t="n">
        <v>2019</v>
      </c>
      <c r="B765" s="0" t="s">
        <v>75</v>
      </c>
      <c r="C765" s="1" t="n">
        <v>73.37</v>
      </c>
      <c r="D765" s="0" t="n">
        <v>51</v>
      </c>
      <c r="E765" s="0"/>
      <c r="F765" s="1"/>
      <c r="G765" s="0"/>
      <c r="H765" s="1"/>
      <c r="I765" s="0"/>
      <c r="J765" s="1"/>
      <c r="K765" s="0"/>
      <c r="L765" s="1"/>
      <c r="M765" s="0"/>
      <c r="O765" s="0" t="str">
        <f aca="false">LOOKUP(B765,ISO3,Zone)</f>
        <v>Amériques</v>
      </c>
      <c r="P765" s="0" t="str">
        <f aca="false">LOOKUP(B765,ISO3,Country)</f>
        <v>Guyana</v>
      </c>
    </row>
    <row r="766" customFormat="false" ht="12.8" hidden="false" customHeight="false" outlineLevel="0" collapsed="false">
      <c r="A766" s="0" t="n">
        <v>2019</v>
      </c>
      <c r="B766" s="0" t="s">
        <v>104</v>
      </c>
      <c r="C766" s="1" t="n">
        <v>72.82</v>
      </c>
      <c r="D766" s="0" t="n">
        <v>52</v>
      </c>
      <c r="E766" s="0"/>
      <c r="F766" s="1"/>
      <c r="G766" s="0"/>
      <c r="H766" s="1"/>
      <c r="I766" s="0"/>
      <c r="J766" s="1"/>
      <c r="K766" s="0"/>
      <c r="L766" s="1"/>
      <c r="M766" s="0"/>
      <c r="O766" s="0" t="str">
        <f aca="false">LOOKUP(B766,ISO3,Zone)</f>
        <v>Asie-Pacifique</v>
      </c>
      <c r="P766" s="0" t="str">
        <f aca="false">LOOKUP(B766,ISO3,Country)</f>
        <v>Fiji</v>
      </c>
    </row>
    <row r="767" customFormat="false" ht="12.8" hidden="false" customHeight="false" outlineLevel="0" collapsed="false">
      <c r="A767" s="0" t="n">
        <v>2019</v>
      </c>
      <c r="B767" s="0" t="s">
        <v>66</v>
      </c>
      <c r="C767" s="1" t="n">
        <v>72.5</v>
      </c>
      <c r="D767" s="0" t="n">
        <v>53</v>
      </c>
      <c r="E767" s="0"/>
      <c r="F767" s="1"/>
      <c r="G767" s="0"/>
      <c r="H767" s="1"/>
      <c r="I767" s="0"/>
      <c r="J767" s="1"/>
      <c r="K767" s="0"/>
      <c r="L767" s="1"/>
      <c r="M767" s="0"/>
      <c r="O767" s="0" t="str">
        <f aca="false">LOOKUP(B767,ISO3,Zone)</f>
        <v>Amériques</v>
      </c>
      <c r="P767" s="0" t="str">
        <f aca="false">LOOKUP(B767,ISO3,Country)</f>
        <v>Belize</v>
      </c>
    </row>
    <row r="768" customFormat="false" ht="12.8" hidden="false" customHeight="false" outlineLevel="0" collapsed="false">
      <c r="A768" s="0" t="n">
        <v>2019</v>
      </c>
      <c r="B768" s="0" t="s">
        <v>116</v>
      </c>
      <c r="C768" s="1" t="n">
        <v>72.24</v>
      </c>
      <c r="D768" s="0" t="n">
        <v>54</v>
      </c>
      <c r="E768" s="0"/>
      <c r="F768" s="1"/>
      <c r="G768" s="0"/>
      <c r="H768" s="1"/>
      <c r="I768" s="0"/>
      <c r="J768" s="1"/>
      <c r="K768" s="0"/>
      <c r="L768" s="1"/>
      <c r="M768" s="0"/>
      <c r="O768" s="0" t="str">
        <f aca="false">LOOKUP(B768,ISO3,Zone)</f>
        <v>Afrique</v>
      </c>
      <c r="P768" s="0" t="str">
        <f aca="false">LOOKUP(B768,ISO3,Country)</f>
        <v>Madagascar</v>
      </c>
    </row>
    <row r="769" customFormat="false" ht="12.8" hidden="false" customHeight="false" outlineLevel="0" collapsed="false">
      <c r="A769" s="0" t="n">
        <v>2019</v>
      </c>
      <c r="B769" s="0" t="s">
        <v>58</v>
      </c>
      <c r="C769" s="1" t="n">
        <v>72.1</v>
      </c>
      <c r="D769" s="0" t="n">
        <v>55</v>
      </c>
      <c r="E769" s="0"/>
      <c r="F769" s="1"/>
      <c r="G769" s="0"/>
      <c r="H769" s="1"/>
      <c r="I769" s="0"/>
      <c r="J769" s="1"/>
      <c r="K769" s="0"/>
      <c r="L769" s="1"/>
      <c r="M769" s="0"/>
      <c r="O769" s="0" t="str">
        <f aca="false">LOOKUP(B769,ISO3,Zone)</f>
        <v>Amériques</v>
      </c>
      <c r="P769" s="0" t="str">
        <f aca="false">LOOKUP(B769,ISO3,Country)</f>
        <v>Dominican Republic</v>
      </c>
    </row>
    <row r="770" customFormat="false" ht="12.8" hidden="false" customHeight="false" outlineLevel="0" collapsed="false">
      <c r="A770" s="0" t="n">
        <v>2019</v>
      </c>
      <c r="B770" s="0" t="s">
        <v>90</v>
      </c>
      <c r="C770" s="1" t="n">
        <v>72.09</v>
      </c>
      <c r="D770" s="0" t="n">
        <v>56</v>
      </c>
      <c r="E770" s="0"/>
      <c r="F770" s="1"/>
      <c r="G770" s="0"/>
      <c r="H770" s="1"/>
      <c r="I770" s="0"/>
      <c r="J770" s="1"/>
      <c r="K770" s="0"/>
      <c r="L770" s="1"/>
      <c r="M770" s="0"/>
      <c r="O770" s="0" t="str">
        <f aca="false">LOOKUP(B770,ISO3,Zone)</f>
        <v>Afrique</v>
      </c>
      <c r="P770" s="0" t="str">
        <f aca="false">LOOKUP(B770,ISO3,Country)</f>
        <v>Comoros</v>
      </c>
    </row>
    <row r="771" customFormat="false" ht="12.8" hidden="false" customHeight="false" outlineLevel="0" collapsed="false">
      <c r="A771" s="0" t="n">
        <v>2019</v>
      </c>
      <c r="B771" s="0" t="s">
        <v>55</v>
      </c>
      <c r="C771" s="1" t="n">
        <v>71.7</v>
      </c>
      <c r="D771" s="0" t="n">
        <v>57</v>
      </c>
      <c r="E771" s="0"/>
      <c r="F771" s="1"/>
      <c r="G771" s="0"/>
      <c r="H771" s="1"/>
      <c r="I771" s="0"/>
      <c r="J771" s="1"/>
      <c r="K771" s="0"/>
      <c r="L771" s="1"/>
      <c r="M771" s="0"/>
      <c r="O771" s="0" t="str">
        <f aca="false">LOOKUP(B771,ISO3,Zone)</f>
        <v>Amériques</v>
      </c>
      <c r="P771" s="0" t="str">
        <f aca="false">LOOKUP(B771,ISO3,Country)</f>
        <v>Argentina</v>
      </c>
    </row>
    <row r="772" customFormat="false" ht="12.8" hidden="false" customHeight="false" outlineLevel="0" collapsed="false">
      <c r="A772" s="0" t="n">
        <v>2019</v>
      </c>
      <c r="B772" s="0" t="s">
        <v>78</v>
      </c>
      <c r="C772" s="1" t="n">
        <v>71.54</v>
      </c>
      <c r="D772" s="0" t="n">
        <v>58</v>
      </c>
      <c r="E772" s="0"/>
      <c r="F772" s="1"/>
      <c r="G772" s="0"/>
      <c r="H772" s="1"/>
      <c r="I772" s="0"/>
      <c r="J772" s="1"/>
      <c r="K772" s="0"/>
      <c r="L772" s="1"/>
      <c r="M772" s="0"/>
      <c r="O772" s="0" t="str">
        <f aca="false">LOOKUP(B772,ISO3,Zone)</f>
        <v>Afrique</v>
      </c>
      <c r="P772" s="0" t="str">
        <f aca="false">LOOKUP(B772,ISO3,Country)</f>
        <v>Mauritius</v>
      </c>
    </row>
    <row r="773" customFormat="false" ht="12.8" hidden="false" customHeight="false" outlineLevel="0" collapsed="false">
      <c r="A773" s="0" t="n">
        <v>2019</v>
      </c>
      <c r="B773" s="0" t="s">
        <v>72</v>
      </c>
      <c r="C773" s="1" t="n">
        <v>71.11</v>
      </c>
      <c r="D773" s="0" t="n">
        <v>59</v>
      </c>
      <c r="E773" s="0"/>
      <c r="F773" s="1"/>
      <c r="G773" s="0"/>
      <c r="H773" s="1"/>
      <c r="I773" s="0"/>
      <c r="J773" s="1"/>
      <c r="K773" s="0"/>
      <c r="L773" s="1"/>
      <c r="M773" s="0"/>
      <c r="O773" s="0" t="str">
        <f aca="false">LOOKUP(B773,ISO3,Zone)</f>
        <v>UE Balkans</v>
      </c>
      <c r="P773" s="0" t="str">
        <f aca="false">LOOKUP(B773,ISO3,Country)</f>
        <v>Poland</v>
      </c>
    </row>
    <row r="774" customFormat="false" ht="12.8" hidden="false" customHeight="false" outlineLevel="0" collapsed="false">
      <c r="A774" s="0" t="n">
        <v>2019</v>
      </c>
      <c r="B774" s="0" t="s">
        <v>92</v>
      </c>
      <c r="C774" s="1" t="n">
        <v>71.02</v>
      </c>
      <c r="D774" s="0" t="n">
        <v>60</v>
      </c>
      <c r="E774" s="0"/>
      <c r="F774" s="1"/>
      <c r="G774" s="0"/>
      <c r="H774" s="1"/>
      <c r="I774" s="0"/>
      <c r="J774" s="1"/>
      <c r="K774" s="0"/>
      <c r="L774" s="1"/>
      <c r="M774" s="0"/>
      <c r="O774" s="0" t="str">
        <f aca="false">LOOKUP(B774,ISO3,Zone)</f>
        <v>EEAC</v>
      </c>
      <c r="P774" s="0" t="str">
        <f aca="false">LOOKUP(B774,ISO3,Country)</f>
        <v>Georgia</v>
      </c>
    </row>
    <row r="775" customFormat="false" ht="12.8" hidden="false" customHeight="false" outlineLevel="0" collapsed="false">
      <c r="A775" s="0" t="n">
        <v>2019</v>
      </c>
      <c r="B775" s="0" t="s">
        <v>64</v>
      </c>
      <c r="C775" s="1" t="n">
        <v>71.02</v>
      </c>
      <c r="D775" s="0" t="n">
        <v>61</v>
      </c>
      <c r="E775" s="0"/>
      <c r="F775" s="1"/>
      <c r="G775" s="0"/>
      <c r="H775" s="1"/>
      <c r="I775" s="0"/>
      <c r="J775" s="1"/>
      <c r="K775" s="0"/>
      <c r="L775" s="1"/>
      <c r="M775" s="0"/>
      <c r="O775" s="0" t="str">
        <f aca="false">LOOKUP(B775,ISO3,Zone)</f>
        <v>EEAC</v>
      </c>
      <c r="P775" s="0" t="str">
        <f aca="false">LOOKUP(B775,ISO3,Country)</f>
        <v>Armenia</v>
      </c>
    </row>
    <row r="776" customFormat="false" ht="12.8" hidden="false" customHeight="false" outlineLevel="0" collapsed="false">
      <c r="A776" s="0" t="n">
        <v>2019</v>
      </c>
      <c r="B776" s="0" t="s">
        <v>114</v>
      </c>
      <c r="C776" s="1" t="n">
        <v>71</v>
      </c>
      <c r="D776" s="0" t="n">
        <v>62</v>
      </c>
      <c r="E776" s="0"/>
      <c r="F776" s="1"/>
      <c r="G776" s="0"/>
      <c r="H776" s="1"/>
      <c r="I776" s="0"/>
      <c r="J776" s="1"/>
      <c r="K776" s="0"/>
      <c r="L776" s="1"/>
      <c r="M776" s="0"/>
      <c r="O776" s="0" t="str">
        <f aca="false">LOOKUP(B776,ISO3,Zone)</f>
        <v>Amériques</v>
      </c>
      <c r="P776" s="0" t="str">
        <f aca="false">LOOKUP(B776,ISO3,Country)</f>
        <v>Haiti</v>
      </c>
    </row>
    <row r="777" customFormat="false" ht="12.8" hidden="false" customHeight="false" outlineLevel="0" collapsed="false">
      <c r="A777" s="0" t="n">
        <v>2019</v>
      </c>
      <c r="B777" s="0" t="s">
        <v>79</v>
      </c>
      <c r="C777" s="1" t="n">
        <v>70.98</v>
      </c>
      <c r="D777" s="0" t="n">
        <v>63</v>
      </c>
      <c r="E777" s="0"/>
      <c r="F777" s="1"/>
      <c r="G777" s="0"/>
      <c r="H777" s="1"/>
      <c r="I777" s="0"/>
      <c r="J777" s="1"/>
      <c r="K777" s="0"/>
      <c r="L777" s="1"/>
      <c r="M777" s="0"/>
      <c r="O777" s="0" t="str">
        <f aca="false">LOOKUP(B777,ISO3,Zone)</f>
        <v>UE Balkans</v>
      </c>
      <c r="P777" s="0" t="str">
        <f aca="false">LOOKUP(B777,ISO3,Country)</f>
        <v>Bosnia-Herzegovina</v>
      </c>
    </row>
    <row r="778" customFormat="false" ht="12.8" hidden="false" customHeight="false" outlineLevel="0" collapsed="false">
      <c r="A778" s="0" t="n">
        <v>2019</v>
      </c>
      <c r="B778" s="0" t="s">
        <v>57</v>
      </c>
      <c r="C778" s="1" t="n">
        <v>70.97</v>
      </c>
      <c r="D778" s="0" t="n">
        <v>64</v>
      </c>
      <c r="E778" s="0"/>
      <c r="F778" s="1"/>
      <c r="G778" s="0"/>
      <c r="H778" s="1"/>
      <c r="I778" s="0"/>
      <c r="J778" s="1"/>
      <c r="K778" s="0"/>
      <c r="L778" s="1"/>
      <c r="M778" s="0"/>
      <c r="O778" s="0" t="str">
        <f aca="false">LOOKUP(B778,ISO3,Zone)</f>
        <v>UE Balkans</v>
      </c>
      <c r="P778" s="0" t="str">
        <f aca="false">LOOKUP(B778,ISO3,Country)</f>
        <v>Croatia</v>
      </c>
    </row>
    <row r="779" customFormat="false" ht="12.8" hidden="false" customHeight="false" outlineLevel="0" collapsed="false">
      <c r="A779" s="0" t="n">
        <v>2019</v>
      </c>
      <c r="B779" s="0" t="s">
        <v>122</v>
      </c>
      <c r="C779" s="1" t="n">
        <v>70.92</v>
      </c>
      <c r="D779" s="0" t="n">
        <v>65</v>
      </c>
      <c r="E779" s="0"/>
      <c r="F779" s="1"/>
      <c r="G779" s="0"/>
      <c r="H779" s="1"/>
      <c r="I779" s="0"/>
      <c r="J779" s="1"/>
      <c r="K779" s="0"/>
      <c r="L779" s="1"/>
      <c r="M779" s="0"/>
      <c r="O779" s="0" t="str">
        <f aca="false">LOOKUP(B779,ISO3,Zone)</f>
        <v>UE Balkans</v>
      </c>
      <c r="P779" s="0" t="str">
        <f aca="false">LOOKUP(B779,ISO3,Country)</f>
        <v>Greece</v>
      </c>
    </row>
    <row r="780" customFormat="false" ht="12.8" hidden="false" customHeight="false" outlineLevel="0" collapsed="false">
      <c r="A780" s="0" t="n">
        <v>2019</v>
      </c>
      <c r="B780" s="0" t="s">
        <v>76</v>
      </c>
      <c r="C780" s="1" t="n">
        <v>70.74</v>
      </c>
      <c r="D780" s="0" t="n">
        <v>66</v>
      </c>
      <c r="E780" s="0"/>
      <c r="F780" s="1"/>
      <c r="G780" s="0"/>
      <c r="H780" s="1"/>
      <c r="I780" s="0"/>
      <c r="J780" s="1"/>
      <c r="K780" s="0"/>
      <c r="L780" s="1"/>
      <c r="M780" s="0"/>
      <c r="O780" s="0" t="str">
        <f aca="false">LOOKUP(B780,ISO3,Zone)</f>
        <v>Afrique</v>
      </c>
      <c r="P780" s="0" t="str">
        <f aca="false">LOOKUP(B780,ISO3,Country)</f>
        <v>Niger</v>
      </c>
    </row>
    <row r="781" customFormat="false" ht="12.8" hidden="false" customHeight="false" outlineLevel="0" collapsed="false">
      <c r="A781" s="0" t="n">
        <v>2019</v>
      </c>
      <c r="B781" s="0" t="s">
        <v>83</v>
      </c>
      <c r="C781" s="1" t="n">
        <v>70.64</v>
      </c>
      <c r="D781" s="0" t="n">
        <v>67</v>
      </c>
      <c r="E781" s="0"/>
      <c r="F781" s="1"/>
      <c r="G781" s="0"/>
      <c r="H781" s="1"/>
      <c r="I781" s="0"/>
      <c r="J781" s="1"/>
      <c r="K781" s="0"/>
      <c r="L781" s="1"/>
      <c r="M781" s="0"/>
      <c r="O781" s="0" t="str">
        <f aca="false">LOOKUP(B781,ISO3,Zone)</f>
        <v>Asie-Pacifique</v>
      </c>
      <c r="P781" s="0" t="str">
        <f aca="false">LOOKUP(B781,ISO3,Country)</f>
        <v>Japan</v>
      </c>
    </row>
    <row r="782" customFormat="false" ht="12.8" hidden="false" customHeight="false" outlineLevel="0" collapsed="false">
      <c r="A782" s="0" t="n">
        <v>2019</v>
      </c>
      <c r="B782" s="0" t="s">
        <v>97</v>
      </c>
      <c r="C782" s="1" t="n">
        <v>70.64</v>
      </c>
      <c r="D782" s="0" t="n">
        <v>68</v>
      </c>
      <c r="E782" s="0"/>
      <c r="F782" s="1"/>
      <c r="G782" s="0"/>
      <c r="H782" s="1"/>
      <c r="I782" s="0"/>
      <c r="J782" s="1"/>
      <c r="K782" s="0"/>
      <c r="L782" s="1"/>
      <c r="M782" s="0"/>
      <c r="O782" s="0" t="str">
        <f aca="false">LOOKUP(B782,ISO3,Zone)</f>
        <v>Afrique</v>
      </c>
      <c r="P782" s="0" t="str">
        <f aca="false">LOOKUP(B782,ISO3,Country)</f>
        <v>Malawi</v>
      </c>
    </row>
    <row r="783" customFormat="false" ht="12.8" hidden="false" customHeight="false" outlineLevel="0" collapsed="false">
      <c r="A783" s="0" t="n">
        <v>2019</v>
      </c>
      <c r="B783" s="0" t="s">
        <v>49</v>
      </c>
      <c r="C783" s="1" t="n">
        <v>70.59</v>
      </c>
      <c r="D783" s="0" t="n">
        <v>69</v>
      </c>
      <c r="E783" s="0"/>
      <c r="F783" s="1"/>
      <c r="G783" s="0"/>
      <c r="H783" s="1"/>
      <c r="I783" s="0"/>
      <c r="J783" s="1"/>
      <c r="K783" s="0"/>
      <c r="L783" s="1"/>
      <c r="M783" s="0"/>
      <c r="O783" s="0" t="str">
        <f aca="false">LOOKUP(B783,ISO3,Zone)</f>
        <v>Afrique</v>
      </c>
      <c r="P783" s="0" t="str">
        <f aca="false">LOOKUP(B783,ISO3,Country)</f>
        <v>Seychelles</v>
      </c>
    </row>
    <row r="784" customFormat="false" ht="12.8" hidden="false" customHeight="false" outlineLevel="0" collapsed="false">
      <c r="A784" s="0" t="n">
        <v>2019</v>
      </c>
      <c r="B784" s="0" t="s">
        <v>103</v>
      </c>
      <c r="C784" s="1" t="n">
        <v>70.49</v>
      </c>
      <c r="D784" s="0" t="n">
        <v>70</v>
      </c>
      <c r="E784" s="0"/>
      <c r="F784" s="1"/>
      <c r="G784" s="0"/>
      <c r="H784" s="1"/>
      <c r="I784" s="0"/>
      <c r="J784" s="1"/>
      <c r="K784" s="0"/>
      <c r="L784" s="1"/>
      <c r="M784" s="0"/>
      <c r="O784" s="0" t="str">
        <f aca="false">LOOKUP(B784,ISO3,Zone)</f>
        <v>Asie-Pacifique</v>
      </c>
      <c r="P784" s="0" t="str">
        <f aca="false">LOOKUP(B784,ISO3,Country)</f>
        <v>Mongolia</v>
      </c>
    </row>
    <row r="785" customFormat="false" ht="12.8" hidden="false" customHeight="false" outlineLevel="0" collapsed="false">
      <c r="A785" s="0" t="n">
        <v>2019</v>
      </c>
      <c r="B785" s="0" t="s">
        <v>69</v>
      </c>
      <c r="C785" s="1" t="n">
        <v>70.48</v>
      </c>
      <c r="D785" s="0" t="n">
        <v>71</v>
      </c>
      <c r="E785" s="0"/>
      <c r="F785" s="1"/>
      <c r="G785" s="0"/>
      <c r="H785" s="1"/>
      <c r="I785" s="0"/>
      <c r="J785" s="1"/>
      <c r="K785" s="0"/>
      <c r="L785" s="1"/>
      <c r="M785" s="0"/>
      <c r="O785" s="0" t="str">
        <f aca="false">LOOKUP(B785,ISO3,Zone)</f>
        <v>Afrique</v>
      </c>
      <c r="P785" s="0" t="str">
        <f aca="false">LOOKUP(B785,ISO3,Country)</f>
        <v>Côte d'Ivoire</v>
      </c>
    </row>
    <row r="786" customFormat="false" ht="12.8" hidden="false" customHeight="false" outlineLevel="0" collapsed="false">
      <c r="A786" s="0" t="n">
        <v>2019</v>
      </c>
      <c r="B786" s="0" t="s">
        <v>136</v>
      </c>
      <c r="C786" s="1" t="n">
        <v>70.39</v>
      </c>
      <c r="D786" s="0" t="n">
        <v>72</v>
      </c>
      <c r="E786" s="0"/>
      <c r="F786" s="1"/>
      <c r="G786" s="0"/>
      <c r="H786" s="1"/>
      <c r="I786" s="0"/>
      <c r="J786" s="1"/>
      <c r="K786" s="0"/>
      <c r="L786" s="1"/>
      <c r="M786" s="0"/>
      <c r="O786" s="0" t="str">
        <f aca="false">LOOKUP(B786,ISO3,Zone)</f>
        <v>MENA</v>
      </c>
      <c r="P786" s="0" t="str">
        <f aca="false">LOOKUP(B786,ISO3,Country)</f>
        <v>Tunisia</v>
      </c>
    </row>
    <row r="787" customFormat="false" ht="12.8" hidden="false" customHeight="false" outlineLevel="0" collapsed="false">
      <c r="A787" s="0" t="n">
        <v>2019</v>
      </c>
      <c r="B787" s="0" t="s">
        <v>155</v>
      </c>
      <c r="C787" s="1" t="n">
        <v>70.35</v>
      </c>
      <c r="D787" s="0" t="n">
        <v>73</v>
      </c>
      <c r="E787" s="0"/>
      <c r="F787" s="1"/>
      <c r="G787" s="0"/>
      <c r="H787" s="1"/>
      <c r="I787" s="0"/>
      <c r="J787" s="1"/>
      <c r="K787" s="0"/>
      <c r="L787" s="1"/>
      <c r="M787" s="0"/>
      <c r="O787" s="0" t="str">
        <f aca="false">LOOKUP(B787,ISO3,Zone)</f>
        <v>Asie-Pacifique</v>
      </c>
      <c r="P787" s="0" t="str">
        <f aca="false">LOOKUP(B787,ISO3,Country)</f>
        <v>Hong Kong</v>
      </c>
    </row>
    <row r="788" customFormat="false" ht="12.8" hidden="false" customHeight="false" outlineLevel="0" collapsed="false">
      <c r="A788" s="0" t="n">
        <v>2019</v>
      </c>
      <c r="B788" s="0" t="s">
        <v>91</v>
      </c>
      <c r="C788" s="1" t="n">
        <v>70.33</v>
      </c>
      <c r="D788" s="0" t="n">
        <v>74</v>
      </c>
      <c r="E788" s="0"/>
      <c r="F788" s="1"/>
      <c r="G788" s="0"/>
      <c r="H788" s="1"/>
      <c r="I788" s="0"/>
      <c r="J788" s="1"/>
      <c r="K788" s="0"/>
      <c r="L788" s="1"/>
      <c r="M788" s="0"/>
      <c r="O788" s="0" t="str">
        <f aca="false">LOOKUP(B788,ISO3,Zone)</f>
        <v>UE Balkans</v>
      </c>
      <c r="P788" s="0" t="str">
        <f aca="false">LOOKUP(B788,ISO3,Country)</f>
        <v>Northern Cyprus</v>
      </c>
    </row>
    <row r="789" customFormat="false" ht="12.8" hidden="false" customHeight="false" outlineLevel="0" collapsed="false">
      <c r="A789" s="0" t="n">
        <v>2019</v>
      </c>
      <c r="B789" s="0" t="s">
        <v>85</v>
      </c>
      <c r="C789" s="1" t="n">
        <v>70.31</v>
      </c>
      <c r="D789" s="0" t="n">
        <v>76</v>
      </c>
      <c r="E789" s="0"/>
      <c r="F789" s="1"/>
      <c r="G789" s="0"/>
      <c r="H789" s="1"/>
      <c r="I789" s="0"/>
      <c r="J789" s="1"/>
      <c r="K789" s="0"/>
      <c r="L789" s="1"/>
      <c r="M789" s="0"/>
      <c r="O789" s="0" t="str">
        <f aca="false">LOOKUP(B789,ISO3,Zone)</f>
        <v>Afrique</v>
      </c>
      <c r="P789" s="0" t="str">
        <f aca="false">LOOKUP(B789,ISO3,Country)</f>
        <v>Togo</v>
      </c>
    </row>
    <row r="790" customFormat="false" ht="12.8" hidden="false" customHeight="false" outlineLevel="0" collapsed="false">
      <c r="A790" s="0" t="n">
        <v>2019</v>
      </c>
      <c r="B790" s="0" t="s">
        <v>99</v>
      </c>
      <c r="C790" s="1" t="n">
        <v>70.26</v>
      </c>
      <c r="D790" s="0" t="n">
        <v>77</v>
      </c>
      <c r="E790" s="0"/>
      <c r="F790" s="1"/>
      <c r="G790" s="0"/>
      <c r="H790" s="1"/>
      <c r="I790" s="0"/>
      <c r="J790" s="1"/>
      <c r="K790" s="0"/>
      <c r="L790" s="1"/>
      <c r="M790" s="0"/>
      <c r="O790" s="0" t="str">
        <f aca="false">LOOKUP(B790,ISO3,Zone)</f>
        <v>UE Balkans</v>
      </c>
      <c r="P790" s="0" t="str">
        <f aca="false">LOOKUP(B790,ISO3,Country)</f>
        <v>Malta</v>
      </c>
    </row>
    <row r="791" customFormat="false" ht="12.8" hidden="false" customHeight="false" outlineLevel="0" collapsed="false">
      <c r="A791" s="0" t="n">
        <v>2019</v>
      </c>
      <c r="B791" s="0" t="s">
        <v>82</v>
      </c>
      <c r="C791" s="1" t="n">
        <v>70.26</v>
      </c>
      <c r="D791" s="0" t="n">
        <v>78</v>
      </c>
      <c r="E791" s="0"/>
      <c r="F791" s="1"/>
      <c r="G791" s="0"/>
      <c r="H791" s="1"/>
      <c r="I791" s="0"/>
      <c r="J791" s="1"/>
      <c r="K791" s="0"/>
      <c r="L791" s="1"/>
      <c r="M791" s="0"/>
      <c r="O791" s="0" t="str">
        <f aca="false">LOOKUP(B791,ISO3,Zone)</f>
        <v>Afrique</v>
      </c>
      <c r="P791" s="0" t="str">
        <f aca="false">LOOKUP(B791,ISO3,Country)</f>
        <v>Lesotho</v>
      </c>
    </row>
    <row r="792" customFormat="false" ht="12.8" hidden="false" customHeight="false" outlineLevel="0" collapsed="false">
      <c r="A792" s="0" t="n">
        <v>2019</v>
      </c>
      <c r="B792" s="0" t="s">
        <v>84</v>
      </c>
      <c r="C792" s="1" t="n">
        <v>70.22</v>
      </c>
      <c r="D792" s="0" t="n">
        <v>79</v>
      </c>
      <c r="E792" s="0"/>
      <c r="F792" s="1"/>
      <c r="G792" s="0"/>
      <c r="H792" s="1"/>
      <c r="I792" s="0"/>
      <c r="J792" s="1"/>
      <c r="K792" s="0"/>
      <c r="L792" s="1"/>
      <c r="M792" s="0"/>
      <c r="O792" s="0" t="str">
        <f aca="false">LOOKUP(B792,ISO3,Zone)</f>
        <v>Amériques</v>
      </c>
      <c r="P792" s="0" t="str">
        <f aca="false">LOOKUP(B792,ISO3,Country)</f>
        <v>Panama</v>
      </c>
    </row>
    <row r="793" customFormat="false" ht="12.8" hidden="false" customHeight="false" outlineLevel="0" collapsed="false">
      <c r="A793" s="0" t="n">
        <v>2019</v>
      </c>
      <c r="B793" s="0" t="s">
        <v>105</v>
      </c>
      <c r="C793" s="1" t="n">
        <v>70.19</v>
      </c>
      <c r="D793" s="0" t="n">
        <v>80</v>
      </c>
      <c r="E793" s="0"/>
      <c r="F793" s="1"/>
      <c r="G793" s="0"/>
      <c r="H793" s="1"/>
      <c r="I793" s="0"/>
      <c r="J793" s="1"/>
      <c r="K793" s="0"/>
      <c r="L793" s="1"/>
      <c r="M793" s="0"/>
      <c r="O793" s="0" t="str">
        <f aca="false">LOOKUP(B793,ISO3,Zone)</f>
        <v>Asie-Pacifique</v>
      </c>
      <c r="P793" s="0" t="str">
        <f aca="false">LOOKUP(B793,ISO3,Country)</f>
        <v>Bhutan</v>
      </c>
    </row>
    <row r="794" customFormat="false" ht="12.8" hidden="false" customHeight="false" outlineLevel="0" collapsed="false">
      <c r="A794" s="0" t="n">
        <v>2019</v>
      </c>
      <c r="B794" s="0" t="s">
        <v>130</v>
      </c>
      <c r="C794" s="1" t="n">
        <v>70.19</v>
      </c>
      <c r="D794" s="0" t="n">
        <v>81</v>
      </c>
      <c r="E794" s="0"/>
      <c r="F794" s="1"/>
      <c r="G794" s="0"/>
      <c r="H794" s="1"/>
      <c r="I794" s="0"/>
      <c r="J794" s="1"/>
      <c r="K794" s="0"/>
      <c r="L794" s="1"/>
      <c r="M794" s="0"/>
      <c r="O794" s="0" t="str">
        <f aca="false">LOOKUP(B794,ISO3,Zone)</f>
        <v>Amériques</v>
      </c>
      <c r="P794" s="0" t="str">
        <f aca="false">LOOKUP(B794,ISO3,Country)</f>
        <v>El Salvador</v>
      </c>
    </row>
    <row r="795" customFormat="false" ht="12.8" hidden="false" customHeight="false" outlineLevel="0" collapsed="false">
      <c r="A795" s="0" t="n">
        <v>2019</v>
      </c>
      <c r="B795" s="0" t="s">
        <v>111</v>
      </c>
      <c r="C795" s="1" t="n">
        <v>70.16</v>
      </c>
      <c r="D795" s="0" t="n">
        <v>82</v>
      </c>
      <c r="E795" s="0"/>
      <c r="F795" s="1"/>
      <c r="G795" s="0"/>
      <c r="H795" s="1"/>
      <c r="I795" s="0"/>
      <c r="J795" s="1"/>
      <c r="K795" s="0"/>
      <c r="L795" s="1"/>
      <c r="M795" s="0"/>
      <c r="O795" s="0" t="str">
        <f aca="false">LOOKUP(B795,ISO3,Zone)</f>
        <v>UE Balkans</v>
      </c>
      <c r="P795" s="0" t="str">
        <f aca="false">LOOKUP(B795,ISO3,Country)</f>
        <v>Albania</v>
      </c>
    </row>
    <row r="796" customFormat="false" ht="12.8" hidden="false" customHeight="false" outlineLevel="0" collapsed="false">
      <c r="A796" s="0" t="n">
        <v>2019</v>
      </c>
      <c r="B796" s="0" t="s">
        <v>137</v>
      </c>
      <c r="C796" s="1" t="n">
        <v>70.08</v>
      </c>
      <c r="D796" s="0" t="n">
        <v>83</v>
      </c>
      <c r="E796" s="0"/>
      <c r="F796" s="1"/>
      <c r="G796" s="0"/>
      <c r="H796" s="1"/>
      <c r="I796" s="0"/>
      <c r="J796" s="1"/>
      <c r="K796" s="0"/>
      <c r="L796" s="1"/>
      <c r="M796" s="0"/>
      <c r="O796" s="0" t="str">
        <f aca="false">LOOKUP(B796,ISO3,Zone)</f>
        <v>EEAC</v>
      </c>
      <c r="P796" s="0" t="str">
        <f aca="false">LOOKUP(B796,ISO3,Country)</f>
        <v>Kyrgyzstan</v>
      </c>
    </row>
    <row r="797" customFormat="false" ht="12.8" hidden="false" customHeight="false" outlineLevel="0" collapsed="false">
      <c r="A797" s="0" t="n">
        <v>2019</v>
      </c>
      <c r="B797" s="0" t="s">
        <v>25</v>
      </c>
      <c r="C797" s="1" t="n">
        <v>70.07</v>
      </c>
      <c r="D797" s="0" t="n">
        <v>84</v>
      </c>
      <c r="E797" s="0"/>
      <c r="F797" s="1"/>
      <c r="G797" s="0"/>
      <c r="H797" s="1"/>
      <c r="I797" s="0"/>
      <c r="J797" s="1"/>
      <c r="K797" s="0"/>
      <c r="L797" s="1"/>
      <c r="M797" s="0"/>
      <c r="O797" s="0" t="str">
        <f aca="false">LOOKUP(B797,ISO3,Zone)</f>
        <v>Asie-Pacifique</v>
      </c>
      <c r="P797" s="0" t="str">
        <f aca="false">LOOKUP(B797,ISO3,Country)</f>
        <v>East Timor</v>
      </c>
    </row>
    <row r="798" customFormat="false" ht="12.8" hidden="false" customHeight="false" outlineLevel="0" collapsed="false">
      <c r="A798" s="0" t="n">
        <v>2019</v>
      </c>
      <c r="B798" s="0" t="s">
        <v>125</v>
      </c>
      <c r="C798" s="1" t="n">
        <v>69.78</v>
      </c>
      <c r="D798" s="0" t="n">
        <v>85</v>
      </c>
      <c r="E798" s="0"/>
      <c r="F798" s="1"/>
      <c r="G798" s="0"/>
      <c r="H798" s="1"/>
      <c r="I798" s="0"/>
      <c r="J798" s="1"/>
      <c r="K798" s="0"/>
      <c r="L798" s="1"/>
      <c r="M798" s="0"/>
      <c r="O798" s="0" t="str">
        <f aca="false">LOOKUP(B798,ISO3,Zone)</f>
        <v>Amériques</v>
      </c>
      <c r="P798" s="0" t="str">
        <f aca="false">LOOKUP(B798,ISO3,Country)</f>
        <v>Peru</v>
      </c>
    </row>
    <row r="799" customFormat="false" ht="12.8" hidden="false" customHeight="false" outlineLevel="0" collapsed="false">
      <c r="A799" s="0" t="n">
        <v>2019</v>
      </c>
      <c r="B799" s="0" t="s">
        <v>89</v>
      </c>
      <c r="C799" s="1" t="n">
        <v>69.64</v>
      </c>
      <c r="D799" s="0" t="n">
        <v>86</v>
      </c>
      <c r="E799" s="0"/>
      <c r="F799" s="1"/>
      <c r="G799" s="0"/>
      <c r="H799" s="1"/>
      <c r="I799" s="0"/>
      <c r="J799" s="1"/>
      <c r="K799" s="0"/>
      <c r="L799" s="1"/>
      <c r="M799" s="0"/>
      <c r="O799" s="0" t="str">
        <f aca="false">LOOKUP(B799,ISO3,Zone)</f>
        <v>Afrique</v>
      </c>
      <c r="P799" s="0" t="str">
        <f aca="false">LOOKUP(B799,ISO3,Country)</f>
        <v>Sierra Leone</v>
      </c>
    </row>
    <row r="800" customFormat="false" ht="12.8" hidden="false" customHeight="false" outlineLevel="0" collapsed="false">
      <c r="A800" s="0" t="n">
        <v>2019</v>
      </c>
      <c r="B800" s="0" t="s">
        <v>87</v>
      </c>
      <c r="C800" s="1" t="n">
        <v>69.56</v>
      </c>
      <c r="D800" s="0" t="n">
        <v>87</v>
      </c>
      <c r="E800" s="0"/>
      <c r="F800" s="1"/>
      <c r="G800" s="0"/>
      <c r="H800" s="1"/>
      <c r="I800" s="0"/>
      <c r="J800" s="1"/>
      <c r="K800" s="0"/>
      <c r="L800" s="1"/>
      <c r="M800" s="0"/>
      <c r="O800" s="0" t="str">
        <f aca="false">LOOKUP(B800,ISO3,Zone)</f>
        <v>UE Balkans</v>
      </c>
      <c r="P800" s="0" t="str">
        <f aca="false">LOOKUP(B800,ISO3,Country)</f>
        <v>Hungary</v>
      </c>
    </row>
    <row r="801" customFormat="false" ht="12.8" hidden="false" customHeight="false" outlineLevel="0" collapsed="false">
      <c r="A801" s="0" t="n">
        <v>2019</v>
      </c>
      <c r="B801" s="0" t="s">
        <v>112</v>
      </c>
      <c r="C801" s="1" t="n">
        <v>69.2</v>
      </c>
      <c r="D801" s="0" t="n">
        <v>88</v>
      </c>
      <c r="E801" s="0"/>
      <c r="F801" s="1"/>
      <c r="G801" s="0"/>
      <c r="H801" s="1"/>
      <c r="I801" s="0"/>
      <c r="J801" s="1"/>
      <c r="K801" s="0"/>
      <c r="L801" s="1"/>
      <c r="M801" s="0"/>
      <c r="O801" s="0" t="str">
        <f aca="false">LOOKUP(B801,ISO3,Zone)</f>
        <v>MENA</v>
      </c>
      <c r="P801" s="0" t="str">
        <f aca="false">LOOKUP(B801,ISO3,Country)</f>
        <v>Israel</v>
      </c>
    </row>
    <row r="802" customFormat="false" ht="12.8" hidden="false" customHeight="false" outlineLevel="0" collapsed="false">
      <c r="A802" s="0" t="n">
        <v>2019</v>
      </c>
      <c r="B802" s="0" t="s">
        <v>93</v>
      </c>
      <c r="C802" s="1" t="n">
        <v>69.05</v>
      </c>
      <c r="D802" s="0" t="n">
        <v>89</v>
      </c>
      <c r="E802" s="0"/>
      <c r="F802" s="1"/>
      <c r="G802" s="0"/>
      <c r="H802" s="1"/>
      <c r="I802" s="0"/>
      <c r="J802" s="1"/>
      <c r="K802" s="0"/>
      <c r="L802" s="1"/>
      <c r="M802" s="0"/>
      <c r="O802" s="0" t="str">
        <f aca="false">LOOKUP(B802,ISO3,Zone)</f>
        <v>Afrique</v>
      </c>
      <c r="P802" s="0" t="str">
        <f aca="false">LOOKUP(B802,ISO3,Country)</f>
        <v>Guinea-Bissau</v>
      </c>
    </row>
    <row r="803" customFormat="false" ht="12.8" hidden="false" customHeight="false" outlineLevel="0" collapsed="false">
      <c r="A803" s="0" t="n">
        <v>2019</v>
      </c>
      <c r="B803" s="0" t="s">
        <v>106</v>
      </c>
      <c r="C803" s="1" t="n">
        <v>68.82</v>
      </c>
      <c r="D803" s="0" t="n">
        <v>90</v>
      </c>
      <c r="E803" s="0"/>
      <c r="F803" s="1"/>
      <c r="G803" s="0"/>
      <c r="H803" s="1"/>
      <c r="I803" s="0"/>
      <c r="J803" s="1"/>
      <c r="K803" s="0"/>
      <c r="L803" s="1"/>
      <c r="M803" s="0"/>
      <c r="O803" s="0" t="str">
        <f aca="false">LOOKUP(B803,ISO3,Zone)</f>
        <v>UE Balkans</v>
      </c>
      <c r="P803" s="0" t="str">
        <f aca="false">LOOKUP(B803,ISO3,Country)</f>
        <v>Serbia</v>
      </c>
    </row>
    <row r="804" customFormat="false" ht="12.8" hidden="false" customHeight="false" outlineLevel="0" collapsed="false">
      <c r="A804" s="0" t="n">
        <v>2019</v>
      </c>
      <c r="B804" s="0" t="s">
        <v>43</v>
      </c>
      <c r="C804" s="1" t="n">
        <v>68.79</v>
      </c>
      <c r="D804" s="0" t="n">
        <v>91</v>
      </c>
      <c r="E804" s="0"/>
      <c r="F804" s="1"/>
      <c r="G804" s="0"/>
      <c r="H804" s="1"/>
      <c r="I804" s="0"/>
      <c r="J804" s="1"/>
      <c r="K804" s="0"/>
      <c r="L804" s="1"/>
      <c r="M804" s="0"/>
      <c r="O804" s="0" t="str">
        <f aca="false">LOOKUP(B804,ISO3,Zone)</f>
        <v>EEAC</v>
      </c>
      <c r="P804" s="0" t="str">
        <f aca="false">LOOKUP(B804,ISO3,Country)</f>
        <v>Moldova</v>
      </c>
    </row>
    <row r="805" customFormat="false" ht="12.8" hidden="false" customHeight="false" outlineLevel="0" collapsed="false">
      <c r="A805" s="0" t="n">
        <v>2019</v>
      </c>
      <c r="B805" s="0" t="s">
        <v>61</v>
      </c>
      <c r="C805" s="1" t="n">
        <v>68.65</v>
      </c>
      <c r="D805" s="0" t="n">
        <v>92</v>
      </c>
      <c r="E805" s="0"/>
      <c r="F805" s="1"/>
      <c r="G805" s="0"/>
      <c r="H805" s="1"/>
      <c r="I805" s="0"/>
      <c r="J805" s="1"/>
      <c r="K805" s="0"/>
      <c r="L805" s="1"/>
      <c r="M805" s="0"/>
      <c r="O805" s="0" t="str">
        <f aca="false">LOOKUP(B805,ISO3,Zone)</f>
        <v>Afrique</v>
      </c>
      <c r="P805" s="0" t="str">
        <f aca="false">LOOKUP(B805,ISO3,Country)</f>
        <v>Gambia</v>
      </c>
    </row>
    <row r="806" customFormat="false" ht="12.8" hidden="false" customHeight="false" outlineLevel="0" collapsed="false">
      <c r="A806" s="0" t="n">
        <v>2019</v>
      </c>
      <c r="B806" s="0" t="s">
        <v>81</v>
      </c>
      <c r="C806" s="1" t="n">
        <v>68.51</v>
      </c>
      <c r="D806" s="0" t="n">
        <v>93</v>
      </c>
      <c r="E806" s="0"/>
      <c r="F806" s="1"/>
      <c r="G806" s="0"/>
      <c r="H806" s="1"/>
      <c r="I806" s="0"/>
      <c r="J806" s="1"/>
      <c r="K806" s="0"/>
      <c r="L806" s="1"/>
      <c r="M806" s="0"/>
      <c r="O806" s="0" t="str">
        <f aca="false">LOOKUP(B806,ISO3,Zone)</f>
        <v>Afrique</v>
      </c>
      <c r="P806" s="0" t="str">
        <f aca="false">LOOKUP(B806,ISO3,Country)</f>
        <v>Liberia</v>
      </c>
    </row>
    <row r="807" customFormat="false" ht="12.8" hidden="false" customHeight="false" outlineLevel="0" collapsed="false">
      <c r="A807" s="0" t="n">
        <v>2019</v>
      </c>
      <c r="B807" s="0" t="s">
        <v>101</v>
      </c>
      <c r="C807" s="1" t="n">
        <v>68.35</v>
      </c>
      <c r="D807" s="0" t="n">
        <v>94</v>
      </c>
      <c r="E807" s="0"/>
      <c r="F807" s="1"/>
      <c r="G807" s="0"/>
      <c r="H807" s="1"/>
      <c r="I807" s="0"/>
      <c r="J807" s="1"/>
      <c r="K807" s="0"/>
      <c r="L807" s="1"/>
      <c r="M807" s="0"/>
      <c r="O807" s="0" t="str">
        <f aca="false">LOOKUP(B807,ISO3,Zone)</f>
        <v>Afrique</v>
      </c>
      <c r="P807" s="0" t="str">
        <f aca="false">LOOKUP(B807,ISO3,Country)</f>
        <v>Mauritania</v>
      </c>
    </row>
    <row r="808" customFormat="false" ht="12.8" hidden="false" customHeight="false" outlineLevel="0" collapsed="false">
      <c r="A808" s="0" t="n">
        <v>2019</v>
      </c>
      <c r="B808" s="0" t="s">
        <v>53</v>
      </c>
      <c r="C808" s="1" t="n">
        <v>68.34</v>
      </c>
      <c r="D808" s="0" t="n">
        <v>95</v>
      </c>
      <c r="E808" s="0"/>
      <c r="F808" s="1"/>
      <c r="G808" s="0"/>
      <c r="H808" s="1"/>
      <c r="I808" s="0"/>
      <c r="J808" s="1"/>
      <c r="K808" s="0"/>
      <c r="L808" s="1"/>
      <c r="M808" s="0"/>
      <c r="O808" s="0" t="str">
        <f aca="false">LOOKUP(B808,ISO3,Zone)</f>
        <v>UE Balkans</v>
      </c>
      <c r="P808" s="0" t="str">
        <f aca="false">LOOKUP(B808,ISO3,Country)</f>
        <v>North Macedonia</v>
      </c>
    </row>
    <row r="809" customFormat="false" ht="12.8" hidden="false" customHeight="false" outlineLevel="0" collapsed="false">
      <c r="A809" s="0" t="n">
        <v>2019</v>
      </c>
      <c r="B809" s="0" t="s">
        <v>127</v>
      </c>
      <c r="C809" s="1" t="n">
        <v>68.26</v>
      </c>
      <c r="D809" s="0" t="n">
        <v>96</v>
      </c>
      <c r="E809" s="0"/>
      <c r="F809" s="1"/>
      <c r="G809" s="0"/>
      <c r="H809" s="1"/>
      <c r="I809" s="0"/>
      <c r="J809" s="1"/>
      <c r="K809" s="0"/>
      <c r="L809" s="1"/>
      <c r="M809" s="0"/>
      <c r="O809" s="0" t="str">
        <f aca="false">LOOKUP(B809,ISO3,Zone)</f>
        <v>Afrique</v>
      </c>
      <c r="P809" s="0" t="str">
        <f aca="false">LOOKUP(B809,ISO3,Country)</f>
        <v>Benin</v>
      </c>
    </row>
    <row r="810" customFormat="false" ht="12.8" hidden="false" customHeight="false" outlineLevel="0" collapsed="false">
      <c r="A810" s="0" t="n">
        <v>2019</v>
      </c>
      <c r="B810" s="0" t="s">
        <v>95</v>
      </c>
      <c r="C810" s="1" t="n">
        <v>68.12</v>
      </c>
      <c r="D810" s="0" t="n">
        <v>97</v>
      </c>
      <c r="E810" s="0"/>
      <c r="F810" s="1"/>
      <c r="G810" s="0"/>
      <c r="H810" s="1"/>
      <c r="I810" s="0"/>
      <c r="J810" s="1"/>
      <c r="K810" s="0"/>
      <c r="L810" s="1"/>
      <c r="M810" s="0"/>
      <c r="O810" s="0" t="str">
        <f aca="false">LOOKUP(B810,ISO3,Zone)</f>
        <v>Amériques</v>
      </c>
      <c r="P810" s="0" t="str">
        <f aca="false">LOOKUP(B810,ISO3,Country)</f>
        <v>Ecuador</v>
      </c>
    </row>
    <row r="811" customFormat="false" ht="12.8" hidden="false" customHeight="false" outlineLevel="0" collapsed="false">
      <c r="A811" s="0" t="n">
        <v>2019</v>
      </c>
      <c r="B811" s="0" t="s">
        <v>115</v>
      </c>
      <c r="C811" s="1" t="n">
        <v>67.84</v>
      </c>
      <c r="D811" s="0" t="n">
        <v>98</v>
      </c>
      <c r="E811" s="0"/>
      <c r="F811" s="1"/>
      <c r="G811" s="0"/>
      <c r="H811" s="1"/>
      <c r="I811" s="0"/>
      <c r="J811" s="1"/>
      <c r="K811" s="0"/>
      <c r="L811" s="1"/>
      <c r="M811" s="0"/>
      <c r="O811" s="0" t="str">
        <f aca="false">LOOKUP(B811,ISO3,Zone)</f>
        <v>Asie-Pacifique</v>
      </c>
      <c r="P811" s="0" t="str">
        <f aca="false">LOOKUP(B811,ISO3,Country)</f>
        <v>Maldives</v>
      </c>
    </row>
    <row r="812" customFormat="false" ht="12.8" hidden="false" customHeight="false" outlineLevel="0" collapsed="false">
      <c r="A812" s="0" t="n">
        <v>2019</v>
      </c>
      <c r="B812" s="0" t="s">
        <v>118</v>
      </c>
      <c r="C812" s="1" t="n">
        <v>67.6</v>
      </c>
      <c r="D812" s="0" t="n">
        <v>99</v>
      </c>
      <c r="E812" s="0"/>
      <c r="F812" s="1"/>
      <c r="G812" s="0"/>
      <c r="H812" s="1"/>
      <c r="I812" s="0"/>
      <c r="J812" s="1"/>
      <c r="K812" s="0"/>
      <c r="L812" s="1"/>
      <c r="M812" s="0"/>
      <c r="O812" s="0" t="str">
        <f aca="false">LOOKUP(B812,ISO3,Zone)</f>
        <v>Amériques</v>
      </c>
      <c r="P812" s="0" t="str">
        <f aca="false">LOOKUP(B812,ISO3,Country)</f>
        <v>Paraguay</v>
      </c>
    </row>
    <row r="813" customFormat="false" ht="12.8" hidden="false" customHeight="false" outlineLevel="0" collapsed="false">
      <c r="A813" s="0" t="n">
        <v>2019</v>
      </c>
      <c r="B813" s="0" t="s">
        <v>131</v>
      </c>
      <c r="C813" s="1" t="n">
        <v>67.56</v>
      </c>
      <c r="D813" s="0" t="n">
        <v>100</v>
      </c>
      <c r="E813" s="0"/>
      <c r="F813" s="1"/>
      <c r="G813" s="0"/>
      <c r="H813" s="1"/>
      <c r="I813" s="0"/>
      <c r="J813" s="1"/>
      <c r="K813" s="0"/>
      <c r="L813" s="1"/>
      <c r="M813" s="0"/>
      <c r="O813" s="0" t="str">
        <f aca="false">LOOKUP(B813,ISO3,Zone)</f>
        <v>Afrique</v>
      </c>
      <c r="P813" s="0" t="str">
        <f aca="false">LOOKUP(B813,ISO3,Country)</f>
        <v>Kenya</v>
      </c>
    </row>
    <row r="814" customFormat="false" ht="12.8" hidden="false" customHeight="false" outlineLevel="0" collapsed="false">
      <c r="A814" s="0" t="n">
        <v>2019</v>
      </c>
      <c r="B814" s="0" t="s">
        <v>134</v>
      </c>
      <c r="C814" s="1" t="n">
        <v>67.56</v>
      </c>
      <c r="D814" s="0" t="n">
        <v>101</v>
      </c>
      <c r="E814" s="0"/>
      <c r="F814" s="1"/>
      <c r="G814" s="0"/>
      <c r="H814" s="1"/>
      <c r="I814" s="0"/>
      <c r="J814" s="1"/>
      <c r="K814" s="0"/>
      <c r="L814" s="1"/>
      <c r="M814" s="0"/>
      <c r="O814" s="0" t="str">
        <f aca="false">LOOKUP(B814,ISO3,Zone)</f>
        <v>MENA</v>
      </c>
      <c r="P814" s="0" t="str">
        <f aca="false">LOOKUP(B814,ISO3,Country)</f>
        <v>Lebanon</v>
      </c>
    </row>
    <row r="815" customFormat="false" ht="12.8" hidden="false" customHeight="false" outlineLevel="0" collapsed="false">
      <c r="A815" s="0" t="n">
        <v>2019</v>
      </c>
      <c r="B815" s="0" t="s">
        <v>94</v>
      </c>
      <c r="C815" s="1" t="n">
        <v>67.54</v>
      </c>
      <c r="D815" s="0" t="n">
        <v>102</v>
      </c>
      <c r="E815" s="0"/>
      <c r="F815" s="1"/>
      <c r="G815" s="0"/>
      <c r="H815" s="1"/>
      <c r="I815" s="0"/>
      <c r="J815" s="1"/>
      <c r="K815" s="0"/>
      <c r="L815" s="1"/>
      <c r="M815" s="0"/>
      <c r="O815" s="0" t="str">
        <f aca="false">LOOKUP(B815,ISO3,Zone)</f>
        <v>EEAC</v>
      </c>
      <c r="P815" s="0" t="str">
        <f aca="false">LOOKUP(B815,ISO3,Country)</f>
        <v>Ukraine</v>
      </c>
    </row>
    <row r="816" customFormat="false" ht="12.8" hidden="false" customHeight="false" outlineLevel="0" collapsed="false">
      <c r="A816" s="0" t="n">
        <v>2019</v>
      </c>
      <c r="B816" s="0" t="s">
        <v>117</v>
      </c>
      <c r="C816" s="1" t="n">
        <v>67.34</v>
      </c>
      <c r="D816" s="0" t="n">
        <v>103</v>
      </c>
      <c r="E816" s="0"/>
      <c r="F816" s="1"/>
      <c r="G816" s="0"/>
      <c r="H816" s="1"/>
      <c r="I816" s="0"/>
      <c r="J816" s="1"/>
      <c r="K816" s="0"/>
      <c r="L816" s="1"/>
      <c r="M816" s="0"/>
      <c r="O816" s="0" t="str">
        <f aca="false">LOOKUP(B816,ISO3,Zone)</f>
        <v>Afrique</v>
      </c>
      <c r="P816" s="0" t="str">
        <f aca="false">LOOKUP(B816,ISO3,Country)</f>
        <v>Mozambique</v>
      </c>
    </row>
    <row r="817" customFormat="false" ht="12.8" hidden="false" customHeight="false" outlineLevel="0" collapsed="false">
      <c r="A817" s="0" t="n">
        <v>2019</v>
      </c>
      <c r="B817" s="0" t="s">
        <v>54</v>
      </c>
      <c r="C817" s="1" t="n">
        <v>67.26</v>
      </c>
      <c r="D817" s="0" t="n">
        <v>104</v>
      </c>
      <c r="E817" s="0"/>
      <c r="F817" s="1"/>
      <c r="G817" s="0"/>
      <c r="H817" s="1"/>
      <c r="I817" s="0"/>
      <c r="J817" s="1"/>
      <c r="K817" s="0"/>
      <c r="L817" s="1"/>
      <c r="M817" s="0"/>
      <c r="O817" s="0" t="str">
        <f aca="false">LOOKUP(B817,ISO3,Zone)</f>
        <v>UE Balkans</v>
      </c>
      <c r="P817" s="0" t="str">
        <f aca="false">LOOKUP(B817,ISO3,Country)</f>
        <v>Montenegro</v>
      </c>
    </row>
    <row r="818" customFormat="false" ht="12.8" hidden="false" customHeight="false" outlineLevel="0" collapsed="false">
      <c r="A818" s="0" t="n">
        <v>2019</v>
      </c>
      <c r="B818" s="0" t="s">
        <v>107</v>
      </c>
      <c r="C818" s="1" t="n">
        <v>67.21</v>
      </c>
      <c r="D818" s="0" t="n">
        <v>105</v>
      </c>
      <c r="E818" s="0"/>
      <c r="F818" s="1"/>
      <c r="G818" s="0"/>
      <c r="H818" s="1"/>
      <c r="I818" s="0"/>
      <c r="J818" s="1"/>
      <c r="K818" s="0"/>
      <c r="L818" s="1"/>
      <c r="M818" s="0"/>
      <c r="O818" s="0" t="str">
        <f aca="false">LOOKUP(B818,ISO3,Zone)</f>
        <v>Amériques</v>
      </c>
      <c r="P818" s="0" t="str">
        <f aca="false">LOOKUP(B818,ISO3,Country)</f>
        <v>Brazil</v>
      </c>
    </row>
    <row r="819" customFormat="false" ht="12.8" hidden="false" customHeight="false" outlineLevel="0" collapsed="false">
      <c r="A819" s="0" t="n">
        <v>2019</v>
      </c>
      <c r="B819" s="0" t="s">
        <v>110</v>
      </c>
      <c r="C819" s="1" t="n">
        <v>66.6</v>
      </c>
      <c r="D819" s="0" t="n">
        <v>106</v>
      </c>
      <c r="E819" s="0"/>
      <c r="F819" s="1"/>
      <c r="G819" s="0"/>
      <c r="H819" s="1"/>
      <c r="I819" s="0"/>
      <c r="J819" s="1"/>
      <c r="K819" s="0"/>
      <c r="L819" s="1"/>
      <c r="M819" s="0"/>
      <c r="O819" s="0" t="str">
        <f aca="false">LOOKUP(B819,ISO3,Zone)</f>
        <v>Asie-Pacifique</v>
      </c>
      <c r="P819" s="0" t="str">
        <f aca="false">LOOKUP(B819,ISO3,Country)</f>
        <v>Nepal</v>
      </c>
    </row>
    <row r="820" customFormat="false" ht="12.8" hidden="false" customHeight="false" outlineLevel="0" collapsed="false">
      <c r="A820" s="0" t="n">
        <v>2019</v>
      </c>
      <c r="B820" s="0" t="s">
        <v>100</v>
      </c>
      <c r="C820" s="1" t="n">
        <v>66.51</v>
      </c>
      <c r="D820" s="0" t="n">
        <v>107</v>
      </c>
      <c r="E820" s="0"/>
      <c r="F820" s="1"/>
      <c r="G820" s="0"/>
      <c r="H820" s="1"/>
      <c r="I820" s="0"/>
      <c r="J820" s="1"/>
      <c r="K820" s="0"/>
      <c r="L820" s="1"/>
      <c r="M820" s="0"/>
      <c r="O820" s="0" t="str">
        <f aca="false">LOOKUP(B820,ISO3,Zone)</f>
        <v>Afrique</v>
      </c>
      <c r="P820" s="0" t="str">
        <f aca="false">LOOKUP(B820,ISO3,Country)</f>
        <v>Guinea</v>
      </c>
    </row>
    <row r="821" customFormat="false" ht="12.8" hidden="false" customHeight="false" outlineLevel="0" collapsed="false">
      <c r="A821" s="0" t="n">
        <v>2019</v>
      </c>
      <c r="B821" s="0" t="s">
        <v>169</v>
      </c>
      <c r="C821" s="1" t="n">
        <v>66.14</v>
      </c>
      <c r="D821" s="0" t="n">
        <v>108</v>
      </c>
      <c r="E821" s="0"/>
      <c r="F821" s="1"/>
      <c r="G821" s="0"/>
      <c r="H821" s="1"/>
      <c r="I821" s="0"/>
      <c r="J821" s="1"/>
      <c r="K821" s="0"/>
      <c r="L821" s="1"/>
      <c r="M821" s="0"/>
      <c r="O821" s="0" t="str">
        <f aca="false">LOOKUP(B821,ISO3,Zone)</f>
        <v>MENA</v>
      </c>
      <c r="P821" s="0" t="str">
        <f aca="false">LOOKUP(B821,ISO3,Country)</f>
        <v>Kuwait</v>
      </c>
    </row>
    <row r="822" customFormat="false" ht="12.8" hidden="false" customHeight="false" outlineLevel="0" collapsed="false">
      <c r="A822" s="0" t="n">
        <v>2019</v>
      </c>
      <c r="B822" s="0" t="s">
        <v>140</v>
      </c>
      <c r="C822" s="1" t="n">
        <v>65.04</v>
      </c>
      <c r="D822" s="0" t="n">
        <v>109</v>
      </c>
      <c r="E822" s="0"/>
      <c r="F822" s="1"/>
      <c r="G822" s="0"/>
      <c r="H822" s="1"/>
      <c r="I822" s="0"/>
      <c r="J822" s="1"/>
      <c r="K822" s="0"/>
      <c r="L822" s="1"/>
      <c r="M822" s="0"/>
      <c r="O822" s="0" t="str">
        <f aca="false">LOOKUP(B822,ISO3,Zone)</f>
        <v>Afrique</v>
      </c>
      <c r="P822" s="0" t="str">
        <f aca="false">LOOKUP(B822,ISO3,Country)</f>
        <v>Angola</v>
      </c>
    </row>
    <row r="823" customFormat="false" ht="12.8" hidden="false" customHeight="false" outlineLevel="0" collapsed="false">
      <c r="A823" s="0" t="n">
        <v>2019</v>
      </c>
      <c r="B823" s="0" t="s">
        <v>145</v>
      </c>
      <c r="C823" s="1" t="n">
        <v>64.89</v>
      </c>
      <c r="D823" s="0" t="n">
        <v>110</v>
      </c>
      <c r="E823" s="0"/>
      <c r="F823" s="1"/>
      <c r="G823" s="0"/>
      <c r="H823" s="1"/>
      <c r="I823" s="0"/>
      <c r="J823" s="1"/>
      <c r="K823" s="0"/>
      <c r="L823" s="1"/>
      <c r="M823" s="0"/>
      <c r="O823" s="0" t="str">
        <f aca="false">LOOKUP(B823,ISO3,Zone)</f>
        <v>Afrique</v>
      </c>
      <c r="P823" s="0" t="str">
        <f aca="false">LOOKUP(B823,ISO3,Country)</f>
        <v>Ethiopia</v>
      </c>
    </row>
    <row r="824" customFormat="false" ht="12.8" hidden="false" customHeight="false" outlineLevel="0" collapsed="false">
      <c r="A824" s="0" t="n">
        <v>2019</v>
      </c>
      <c r="B824" s="0" t="s">
        <v>86</v>
      </c>
      <c r="C824" s="1" t="n">
        <v>64.89</v>
      </c>
      <c r="D824" s="0" t="n">
        <v>111</v>
      </c>
      <c r="E824" s="0"/>
      <c r="F824" s="1"/>
      <c r="G824" s="0"/>
      <c r="H824" s="1"/>
      <c r="I824" s="0"/>
      <c r="J824" s="1"/>
      <c r="K824" s="0"/>
      <c r="L824" s="1"/>
      <c r="M824" s="0"/>
      <c r="O824" s="0" t="str">
        <f aca="false">LOOKUP(B824,ISO3,Zone)</f>
        <v>UE Balkans</v>
      </c>
      <c r="P824" s="0" t="str">
        <f aca="false">LOOKUP(B824,ISO3,Country)</f>
        <v>Bulgaria</v>
      </c>
    </row>
    <row r="825" customFormat="false" ht="12.8" hidden="false" customHeight="false" outlineLevel="0" collapsed="false">
      <c r="A825" s="0" t="n">
        <v>2019</v>
      </c>
      <c r="B825" s="0" t="s">
        <v>128</v>
      </c>
      <c r="C825" s="1" t="n">
        <v>64.77</v>
      </c>
      <c r="D825" s="0" t="n">
        <v>112</v>
      </c>
      <c r="E825" s="0"/>
      <c r="F825" s="1"/>
      <c r="G825" s="0"/>
      <c r="H825" s="1"/>
      <c r="I825" s="0"/>
      <c r="J825" s="1"/>
      <c r="K825" s="0"/>
      <c r="L825" s="1"/>
      <c r="M825" s="0"/>
      <c r="O825" s="0" t="str">
        <f aca="false">LOOKUP(B825,ISO3,Zone)</f>
        <v>Afrique</v>
      </c>
      <c r="P825" s="0" t="str">
        <f aca="false">LOOKUP(B825,ISO3,Country)</f>
        <v>Mali</v>
      </c>
    </row>
    <row r="826" customFormat="false" ht="12.8" hidden="false" customHeight="false" outlineLevel="0" collapsed="false">
      <c r="A826" s="0" t="n">
        <v>2019</v>
      </c>
      <c r="B826" s="0" t="s">
        <v>132</v>
      </c>
      <c r="C826" s="1" t="n">
        <v>64.62</v>
      </c>
      <c r="D826" s="0" t="n">
        <v>113</v>
      </c>
      <c r="E826" s="0"/>
      <c r="F826" s="1"/>
      <c r="G826" s="0"/>
      <c r="H826" s="1"/>
      <c r="I826" s="0"/>
      <c r="J826" s="1"/>
      <c r="K826" s="0"/>
      <c r="L826" s="1"/>
      <c r="M826" s="0"/>
      <c r="O826" s="0" t="str">
        <f aca="false">LOOKUP(B826,ISO3,Zone)</f>
        <v>Amériques</v>
      </c>
      <c r="P826" s="0" t="str">
        <f aca="false">LOOKUP(B826,ISO3,Country)</f>
        <v>Bolivia</v>
      </c>
    </row>
    <row r="827" customFormat="false" ht="12.8" hidden="false" customHeight="false" outlineLevel="0" collapsed="false">
      <c r="A827" s="0" t="n">
        <v>2019</v>
      </c>
      <c r="B827" s="0" t="s">
        <v>173</v>
      </c>
      <c r="C827" s="1" t="n">
        <v>64.47</v>
      </c>
      <c r="D827" s="0" t="n">
        <v>114</v>
      </c>
      <c r="E827" s="0"/>
      <c r="F827" s="1"/>
      <c r="G827" s="0"/>
      <c r="H827" s="1"/>
      <c r="I827" s="0"/>
      <c r="J827" s="1"/>
      <c r="K827" s="0"/>
      <c r="L827" s="1"/>
      <c r="M827" s="0"/>
      <c r="O827" s="0" t="str">
        <f aca="false">LOOKUP(B827,ISO3,Zone)</f>
        <v>Amériques</v>
      </c>
      <c r="P827" s="0" t="str">
        <f aca="false">LOOKUP(B827,ISO3,Country)</f>
        <v>Nicaragua</v>
      </c>
    </row>
    <row r="828" customFormat="false" ht="12.8" hidden="false" customHeight="false" outlineLevel="0" collapsed="false">
      <c r="A828" s="0" t="n">
        <v>2019</v>
      </c>
      <c r="B828" s="0" t="s">
        <v>109</v>
      </c>
      <c r="C828" s="1" t="n">
        <v>64.4</v>
      </c>
      <c r="D828" s="0" t="n">
        <v>115</v>
      </c>
      <c r="E828" s="0"/>
      <c r="F828" s="1"/>
      <c r="G828" s="0"/>
      <c r="H828" s="1"/>
      <c r="I828" s="0"/>
      <c r="J828" s="1"/>
      <c r="K828" s="0"/>
      <c r="L828" s="1"/>
      <c r="M828" s="0"/>
      <c r="O828" s="0" t="str">
        <f aca="false">LOOKUP(B828,ISO3,Zone)</f>
        <v>Afrique</v>
      </c>
      <c r="P828" s="0" t="str">
        <f aca="false">LOOKUP(B828,ISO3,Country)</f>
        <v>Gabon</v>
      </c>
    </row>
    <row r="829" customFormat="false" ht="12.8" hidden="false" customHeight="false" outlineLevel="0" collapsed="false">
      <c r="A829" s="0" t="n">
        <v>2019</v>
      </c>
      <c r="B829" s="0" t="s">
        <v>142</v>
      </c>
      <c r="C829" s="1" t="n">
        <v>64.06</v>
      </c>
      <c r="D829" s="0" t="n">
        <v>116</v>
      </c>
      <c r="E829" s="0"/>
      <c r="F829" s="1"/>
      <c r="G829" s="0"/>
      <c r="H829" s="1"/>
      <c r="I829" s="0"/>
      <c r="J829" s="1"/>
      <c r="K829" s="0"/>
      <c r="L829" s="1"/>
      <c r="M829" s="0"/>
      <c r="O829" s="0" t="str">
        <f aca="false">LOOKUP(B829,ISO3,Zone)</f>
        <v>Amériques</v>
      </c>
      <c r="P829" s="0" t="str">
        <f aca="false">LOOKUP(B829,ISO3,Country)</f>
        <v>Guatemala</v>
      </c>
    </row>
    <row r="830" customFormat="false" ht="12.8" hidden="false" customHeight="false" outlineLevel="0" collapsed="false">
      <c r="A830" s="0" t="n">
        <v>2019</v>
      </c>
      <c r="B830" s="0" t="s">
        <v>96</v>
      </c>
      <c r="C830" s="1" t="n">
        <v>63.96</v>
      </c>
      <c r="D830" s="0" t="n">
        <v>117</v>
      </c>
      <c r="E830" s="0"/>
      <c r="F830" s="1"/>
      <c r="G830" s="0"/>
      <c r="H830" s="1"/>
      <c r="I830" s="0"/>
      <c r="J830" s="1"/>
      <c r="K830" s="0"/>
      <c r="L830" s="1"/>
      <c r="M830" s="0"/>
      <c r="O830" s="0" t="str">
        <f aca="false">LOOKUP(B830,ISO3,Zone)</f>
        <v>Afrique</v>
      </c>
      <c r="P830" s="0" t="str">
        <f aca="false">LOOKUP(B830,ISO3,Country)</f>
        <v>Congo-Brazzaville</v>
      </c>
    </row>
    <row r="831" customFormat="false" ht="12.8" hidden="false" customHeight="false" outlineLevel="0" collapsed="false">
      <c r="A831" s="0" t="n">
        <v>2019</v>
      </c>
      <c r="B831" s="0" t="s">
        <v>158</v>
      </c>
      <c r="C831" s="1" t="n">
        <v>63.72</v>
      </c>
      <c r="D831" s="0" t="n">
        <v>118</v>
      </c>
      <c r="E831" s="0"/>
      <c r="F831" s="1"/>
      <c r="G831" s="0"/>
      <c r="H831" s="1"/>
      <c r="I831" s="0"/>
      <c r="J831" s="1"/>
      <c r="K831" s="0"/>
      <c r="L831" s="1"/>
      <c r="M831" s="0"/>
      <c r="O831" s="0" t="str">
        <f aca="false">LOOKUP(B831,ISO3,Zone)</f>
        <v>Afrique</v>
      </c>
      <c r="P831" s="0" t="str">
        <f aca="false">LOOKUP(B831,ISO3,Country)</f>
        <v>Tanzania</v>
      </c>
    </row>
    <row r="832" customFormat="false" ht="12.8" hidden="false" customHeight="false" outlineLevel="0" collapsed="false">
      <c r="A832" s="0" t="n">
        <v>2019</v>
      </c>
      <c r="B832" s="0" t="s">
        <v>102</v>
      </c>
      <c r="C832" s="1" t="n">
        <v>63.62</v>
      </c>
      <c r="D832" s="0" t="n">
        <v>119</v>
      </c>
      <c r="E832" s="0"/>
      <c r="F832" s="1"/>
      <c r="G832" s="0"/>
      <c r="H832" s="1"/>
      <c r="I832" s="0"/>
      <c r="J832" s="1"/>
      <c r="K832" s="0"/>
      <c r="L832" s="1"/>
      <c r="M832" s="0"/>
      <c r="O832" s="0" t="str">
        <f aca="false">LOOKUP(B832,ISO3,Zone)</f>
        <v>Afrique</v>
      </c>
      <c r="P832" s="0" t="str">
        <f aca="false">LOOKUP(B832,ISO3,Country)</f>
        <v>Zambia</v>
      </c>
    </row>
    <row r="833" customFormat="false" ht="12.8" hidden="false" customHeight="false" outlineLevel="0" collapsed="false">
      <c r="A833" s="0" t="n">
        <v>2019</v>
      </c>
      <c r="B833" s="0" t="s">
        <v>138</v>
      </c>
      <c r="C833" s="1" t="n">
        <v>63.5</v>
      </c>
      <c r="D833" s="0" t="n">
        <v>120</v>
      </c>
      <c r="E833" s="0"/>
      <c r="F833" s="1"/>
      <c r="G833" s="0"/>
      <c r="H833" s="1"/>
      <c r="I833" s="0"/>
      <c r="J833" s="1"/>
      <c r="K833" s="0"/>
      <c r="L833" s="1"/>
      <c r="M833" s="0"/>
      <c r="O833" s="0" t="str">
        <f aca="false">LOOKUP(B833,ISO3,Zone)</f>
        <v>Afrique</v>
      </c>
      <c r="P833" s="0" t="str">
        <f aca="false">LOOKUP(B833,ISO3,Country)</f>
        <v>Nigeria</v>
      </c>
    </row>
    <row r="834" customFormat="false" ht="12.8" hidden="false" customHeight="false" outlineLevel="0" collapsed="false">
      <c r="A834" s="0" t="n">
        <v>2019</v>
      </c>
      <c r="B834" s="0" t="s">
        <v>167</v>
      </c>
      <c r="C834" s="1" t="n">
        <v>63.45</v>
      </c>
      <c r="D834" s="0" t="n">
        <v>121</v>
      </c>
      <c r="E834" s="0"/>
      <c r="F834" s="1"/>
      <c r="G834" s="0"/>
      <c r="H834" s="1"/>
      <c r="I834" s="0"/>
      <c r="J834" s="1"/>
      <c r="K834" s="0"/>
      <c r="L834" s="1"/>
      <c r="M834" s="0"/>
      <c r="O834" s="0" t="str">
        <f aca="false">LOOKUP(B834,ISO3,Zone)</f>
        <v>Asie-Pacifique</v>
      </c>
      <c r="P834" s="0" t="str">
        <f aca="false">LOOKUP(B834,ISO3,Country)</f>
        <v>Afghanistan</v>
      </c>
    </row>
    <row r="835" customFormat="false" ht="12.8" hidden="false" customHeight="false" outlineLevel="0" collapsed="false">
      <c r="A835" s="0" t="n">
        <v>2019</v>
      </c>
      <c r="B835" s="0" t="s">
        <v>124</v>
      </c>
      <c r="C835" s="1" t="n">
        <v>63.29</v>
      </c>
      <c r="D835" s="0" t="n">
        <v>122</v>
      </c>
      <c r="E835" s="0"/>
      <c r="F835" s="1"/>
      <c r="G835" s="0"/>
      <c r="H835" s="1"/>
      <c r="I835" s="0"/>
      <c r="J835" s="1"/>
      <c r="K835" s="0"/>
      <c r="L835" s="1"/>
      <c r="M835" s="0"/>
      <c r="O835" s="0" t="str">
        <f aca="false">LOOKUP(B835,ISO3,Zone)</f>
        <v>Afrique</v>
      </c>
      <c r="P835" s="0" t="str">
        <f aca="false">LOOKUP(B835,ISO3,Country)</f>
        <v>Chad</v>
      </c>
    </row>
    <row r="836" customFormat="false" ht="12.8" hidden="false" customHeight="false" outlineLevel="0" collapsed="false">
      <c r="A836" s="0" t="n">
        <v>2019</v>
      </c>
      <c r="B836" s="0" t="s">
        <v>88</v>
      </c>
      <c r="C836" s="1" t="n">
        <v>63.26</v>
      </c>
      <c r="D836" s="0" t="n">
        <v>123</v>
      </c>
      <c r="E836" s="0"/>
      <c r="F836" s="1"/>
      <c r="G836" s="0"/>
      <c r="H836" s="1"/>
      <c r="I836" s="0"/>
      <c r="J836" s="1"/>
      <c r="K836" s="0"/>
      <c r="L836" s="1"/>
      <c r="M836" s="0"/>
      <c r="O836" s="0" t="str">
        <f aca="false">LOOKUP(B836,ISO3,Zone)</f>
        <v>Asie-Pacifique</v>
      </c>
      <c r="P836" s="0" t="str">
        <f aca="false">LOOKUP(B836,ISO3,Country)</f>
        <v>Malaysia</v>
      </c>
    </row>
    <row r="837" customFormat="false" ht="12.8" hidden="false" customHeight="false" outlineLevel="0" collapsed="false">
      <c r="A837" s="0" t="n">
        <v>2019</v>
      </c>
      <c r="B837" s="0" t="s">
        <v>123</v>
      </c>
      <c r="C837" s="1" t="n">
        <v>63.23</v>
      </c>
      <c r="D837" s="0" t="n">
        <v>124</v>
      </c>
      <c r="E837" s="0"/>
      <c r="F837" s="1"/>
      <c r="G837" s="0"/>
      <c r="H837" s="1"/>
      <c r="I837" s="0"/>
      <c r="J837" s="1"/>
      <c r="K837" s="0"/>
      <c r="L837" s="1"/>
      <c r="M837" s="0"/>
      <c r="O837" s="0" t="str">
        <f aca="false">LOOKUP(B837,ISO3,Zone)</f>
        <v>Asie-Pacifique</v>
      </c>
      <c r="P837" s="0" t="str">
        <f aca="false">LOOKUP(B837,ISO3,Country)</f>
        <v>Indonesia</v>
      </c>
    </row>
    <row r="838" customFormat="false" ht="12.8" hidden="false" customHeight="false" outlineLevel="0" collapsed="false">
      <c r="A838" s="0" t="n">
        <v>2019</v>
      </c>
      <c r="B838" s="0" t="s">
        <v>148</v>
      </c>
      <c r="C838" s="1" t="n">
        <v>60.58</v>
      </c>
      <c r="D838" s="0" t="n">
        <v>125</v>
      </c>
      <c r="E838" s="0"/>
      <c r="F838" s="1"/>
      <c r="G838" s="0"/>
      <c r="H838" s="1"/>
      <c r="I838" s="0"/>
      <c r="J838" s="1"/>
      <c r="K838" s="0"/>
      <c r="L838" s="1"/>
      <c r="M838" s="0"/>
      <c r="O838" s="0" t="str">
        <f aca="false">LOOKUP(B838,ISO3,Zone)</f>
        <v>Afrique</v>
      </c>
      <c r="P838" s="0" t="str">
        <f aca="false">LOOKUP(B838,ISO3,Country)</f>
        <v>Uganda</v>
      </c>
    </row>
    <row r="839" customFormat="false" ht="12.8" hidden="false" customHeight="false" outlineLevel="0" collapsed="false">
      <c r="A839" s="0" t="n">
        <v>2019</v>
      </c>
      <c r="B839" s="0" t="s">
        <v>150</v>
      </c>
      <c r="C839" s="1" t="n">
        <v>60.39</v>
      </c>
      <c r="D839" s="0" t="n">
        <v>126</v>
      </c>
      <c r="E839" s="0"/>
      <c r="F839" s="1"/>
      <c r="G839" s="0"/>
      <c r="H839" s="1"/>
      <c r="I839" s="0"/>
      <c r="J839" s="1"/>
      <c r="K839" s="0"/>
      <c r="L839" s="1"/>
      <c r="M839" s="0"/>
      <c r="O839" s="0" t="str">
        <f aca="false">LOOKUP(B839,ISO3,Zone)</f>
        <v>Asie-Pacifique</v>
      </c>
      <c r="P839" s="0" t="str">
        <f aca="false">LOOKUP(B839,ISO3,Country)</f>
        <v>Sri Lanka</v>
      </c>
    </row>
    <row r="840" customFormat="false" ht="12.8" hidden="false" customHeight="false" outlineLevel="0" collapsed="false">
      <c r="A840" s="0" t="n">
        <v>2019</v>
      </c>
      <c r="B840" s="0" t="s">
        <v>141</v>
      </c>
      <c r="C840" s="1" t="n">
        <v>57.77</v>
      </c>
      <c r="D840" s="0" t="n">
        <v>127</v>
      </c>
      <c r="E840" s="0"/>
      <c r="F840" s="1"/>
      <c r="G840" s="0"/>
      <c r="H840" s="1"/>
      <c r="I840" s="0"/>
      <c r="J840" s="1"/>
      <c r="K840" s="0"/>
      <c r="L840" s="1"/>
      <c r="M840" s="0"/>
      <c r="O840" s="0" t="str">
        <f aca="false">LOOKUP(B840,ISO3,Zone)</f>
        <v>Afrique</v>
      </c>
      <c r="P840" s="0" t="str">
        <f aca="false">LOOKUP(B840,ISO3,Country)</f>
        <v>Zimbabwe</v>
      </c>
    </row>
    <row r="841" customFormat="false" ht="12.8" hidden="false" customHeight="false" outlineLevel="0" collapsed="false">
      <c r="A841" s="0" t="n">
        <v>2019</v>
      </c>
      <c r="B841" s="0" t="s">
        <v>120</v>
      </c>
      <c r="C841" s="1" t="n">
        <v>57.49</v>
      </c>
      <c r="D841" s="0" t="n">
        <v>128</v>
      </c>
      <c r="E841" s="0"/>
      <c r="F841" s="1"/>
      <c r="G841" s="0"/>
      <c r="H841" s="1"/>
      <c r="I841" s="0"/>
      <c r="J841" s="1"/>
      <c r="K841" s="0"/>
      <c r="L841" s="1"/>
      <c r="M841" s="0"/>
      <c r="O841" s="0" t="str">
        <f aca="false">LOOKUP(B841,ISO3,Zone)</f>
        <v>MENA</v>
      </c>
      <c r="P841" s="0" t="str">
        <f aca="false">LOOKUP(B841,ISO3,Country)</f>
        <v>Qatar</v>
      </c>
    </row>
    <row r="842" customFormat="false" ht="12.8" hidden="false" customHeight="false" outlineLevel="0" collapsed="false">
      <c r="A842" s="0" t="n">
        <v>2019</v>
      </c>
      <c r="B842" s="0" t="s">
        <v>154</v>
      </c>
      <c r="C842" s="1" t="n">
        <v>57.18</v>
      </c>
      <c r="D842" s="0" t="n">
        <v>129</v>
      </c>
      <c r="E842" s="0"/>
      <c r="F842" s="1"/>
      <c r="G842" s="0"/>
      <c r="H842" s="1"/>
      <c r="I842" s="0"/>
      <c r="J842" s="1"/>
      <c r="K842" s="0"/>
      <c r="L842" s="1"/>
      <c r="M842" s="0"/>
      <c r="O842" s="0" t="str">
        <f aca="false">LOOKUP(B842,ISO3,Zone)</f>
        <v>Amériques</v>
      </c>
      <c r="P842" s="0" t="str">
        <f aca="false">LOOKUP(B842,ISO3,Country)</f>
        <v>Colombia</v>
      </c>
    </row>
    <row r="843" customFormat="false" ht="12.8" hidden="false" customHeight="false" outlineLevel="0" collapsed="false">
      <c r="A843" s="0" t="n">
        <v>2019</v>
      </c>
      <c r="B843" s="0" t="s">
        <v>161</v>
      </c>
      <c r="C843" s="1" t="n">
        <v>56.89</v>
      </c>
      <c r="D843" s="0" t="n">
        <v>130</v>
      </c>
      <c r="E843" s="0"/>
      <c r="F843" s="1"/>
      <c r="G843" s="0"/>
      <c r="H843" s="1"/>
      <c r="I843" s="0"/>
      <c r="J843" s="1"/>
      <c r="K843" s="0"/>
      <c r="L843" s="1"/>
      <c r="M843" s="0"/>
      <c r="O843" s="0" t="str">
        <f aca="false">LOOKUP(B843,ISO3,Zone)</f>
        <v>MENA</v>
      </c>
      <c r="P843" s="0" t="str">
        <f aca="false">LOOKUP(B843,ISO3,Country)</f>
        <v>Jordan</v>
      </c>
    </row>
    <row r="844" customFormat="false" ht="12.8" hidden="false" customHeight="false" outlineLevel="0" collapsed="false">
      <c r="A844" s="0" t="n">
        <v>2019</v>
      </c>
      <c r="B844" s="0" t="s">
        <v>153</v>
      </c>
      <c r="C844" s="1" t="n">
        <v>56.68</v>
      </c>
      <c r="D844" s="0" t="n">
        <v>131</v>
      </c>
      <c r="E844" s="0"/>
      <c r="F844" s="1"/>
      <c r="G844" s="0"/>
      <c r="H844" s="1"/>
      <c r="I844" s="0"/>
      <c r="J844" s="1"/>
      <c r="K844" s="0"/>
      <c r="L844" s="1"/>
      <c r="M844" s="0"/>
      <c r="O844" s="0" t="str">
        <f aca="false">LOOKUP(B844,ISO3,Zone)</f>
        <v>Afrique</v>
      </c>
      <c r="P844" s="0" t="str">
        <f aca="false">LOOKUP(B844,ISO3,Country)</f>
        <v>Cameroon</v>
      </c>
    </row>
    <row r="845" customFormat="false" ht="12.8" hidden="false" customHeight="false" outlineLevel="0" collapsed="false">
      <c r="A845" s="0" t="n">
        <v>2019</v>
      </c>
      <c r="B845" s="0" t="s">
        <v>170</v>
      </c>
      <c r="C845" s="1" t="n">
        <v>56.58</v>
      </c>
      <c r="D845" s="0" t="n">
        <v>132</v>
      </c>
      <c r="E845" s="0"/>
      <c r="F845" s="1"/>
      <c r="G845" s="0"/>
      <c r="H845" s="1"/>
      <c r="I845" s="0"/>
      <c r="J845" s="1"/>
      <c r="K845" s="0"/>
      <c r="L845" s="1"/>
      <c r="M845" s="0"/>
      <c r="O845" s="0" t="str">
        <f aca="false">LOOKUP(B845,ISO3,Zone)</f>
        <v>MENA</v>
      </c>
      <c r="P845" s="0" t="str">
        <f aca="false">LOOKUP(B845,ISO3,Country)</f>
        <v>Oman</v>
      </c>
    </row>
    <row r="846" customFormat="false" ht="12.8" hidden="false" customHeight="false" outlineLevel="0" collapsed="false">
      <c r="A846" s="0" t="n">
        <v>2019</v>
      </c>
      <c r="B846" s="0" t="s">
        <v>160</v>
      </c>
      <c r="C846" s="1" t="n">
        <v>56.37</v>
      </c>
      <c r="D846" s="0" t="n">
        <v>133</v>
      </c>
      <c r="E846" s="0"/>
      <c r="F846" s="1"/>
      <c r="G846" s="0"/>
      <c r="H846" s="1"/>
      <c r="I846" s="0"/>
      <c r="J846" s="1"/>
      <c r="K846" s="0"/>
      <c r="L846" s="1"/>
      <c r="M846" s="0"/>
      <c r="O846" s="0" t="str">
        <f aca="false">LOOKUP(B846,ISO3,Zone)</f>
        <v>MENA</v>
      </c>
      <c r="P846" s="0" t="str">
        <f aca="false">LOOKUP(B846,ISO3,Country)</f>
        <v>United Arab Emirates</v>
      </c>
    </row>
    <row r="847" customFormat="false" ht="12.8" hidden="false" customHeight="false" outlineLevel="0" collapsed="false">
      <c r="A847" s="0" t="n">
        <v>2019</v>
      </c>
      <c r="B847" s="0" t="s">
        <v>147</v>
      </c>
      <c r="C847" s="1" t="n">
        <v>56.09</v>
      </c>
      <c r="D847" s="0" t="n">
        <v>134</v>
      </c>
      <c r="E847" s="0"/>
      <c r="F847" s="1"/>
      <c r="G847" s="0"/>
      <c r="H847" s="1"/>
      <c r="I847" s="0"/>
      <c r="J847" s="1"/>
      <c r="K847" s="0"/>
      <c r="L847" s="1"/>
      <c r="M847" s="0"/>
      <c r="O847" s="0" t="str">
        <f aca="false">LOOKUP(B847,ISO3,Zone)</f>
        <v>Asie-Pacifique</v>
      </c>
      <c r="P847" s="0" t="str">
        <f aca="false">LOOKUP(B847,ISO3,Country)</f>
        <v>Philippines</v>
      </c>
    </row>
    <row r="848" customFormat="false" ht="12.8" hidden="false" customHeight="false" outlineLevel="0" collapsed="false">
      <c r="A848" s="0" t="n">
        <v>2019</v>
      </c>
      <c r="B848" s="0" t="s">
        <v>159</v>
      </c>
      <c r="C848" s="1" t="n">
        <v>56.02</v>
      </c>
      <c r="D848" s="0" t="n">
        <v>135</v>
      </c>
      <c r="E848" s="0"/>
      <c r="F848" s="1"/>
      <c r="G848" s="0"/>
      <c r="H848" s="1"/>
      <c r="I848" s="0"/>
      <c r="J848" s="1"/>
      <c r="K848" s="0"/>
      <c r="L848" s="1"/>
      <c r="M848" s="0"/>
      <c r="O848" s="0" t="str">
        <f aca="false">LOOKUP(B848,ISO3,Zone)</f>
        <v>MENA</v>
      </c>
      <c r="P848" s="0" t="str">
        <f aca="false">LOOKUP(B848,ISO3,Country)</f>
        <v>Morocco / Western Sahara </v>
      </c>
    </row>
    <row r="849" customFormat="false" ht="12.8" hidden="false" customHeight="false" outlineLevel="0" collapsed="false">
      <c r="A849" s="0" t="n">
        <v>2019</v>
      </c>
      <c r="B849" s="0" t="s">
        <v>121</v>
      </c>
      <c r="C849" s="1" t="n">
        <v>55.9</v>
      </c>
      <c r="D849" s="0" t="n">
        <v>136</v>
      </c>
      <c r="E849" s="0"/>
      <c r="F849" s="1"/>
      <c r="G849" s="0"/>
      <c r="H849" s="1"/>
      <c r="I849" s="0"/>
      <c r="J849" s="1"/>
      <c r="K849" s="0"/>
      <c r="L849" s="1"/>
      <c r="M849" s="0"/>
      <c r="O849" s="0" t="str">
        <f aca="false">LOOKUP(B849,ISO3,Zone)</f>
        <v>Asie-Pacifique</v>
      </c>
      <c r="P849" s="0" t="str">
        <f aca="false">LOOKUP(B849,ISO3,Country)</f>
        <v>Thailand</v>
      </c>
    </row>
    <row r="850" customFormat="false" ht="12.8" hidden="false" customHeight="false" outlineLevel="0" collapsed="false">
      <c r="A850" s="0" t="n">
        <v>2019</v>
      </c>
      <c r="B850" s="0" t="s">
        <v>171</v>
      </c>
      <c r="C850" s="1" t="n">
        <v>55.32</v>
      </c>
      <c r="D850" s="0" t="n">
        <v>137</v>
      </c>
      <c r="E850" s="0"/>
      <c r="F850" s="1"/>
      <c r="G850" s="0"/>
      <c r="H850" s="1"/>
      <c r="I850" s="0"/>
      <c r="J850" s="1"/>
      <c r="K850" s="0"/>
      <c r="L850" s="1"/>
      <c r="M850" s="0"/>
      <c r="O850" s="0" t="str">
        <f aca="false">LOOKUP(B850,ISO3,Zone)</f>
        <v>MENA</v>
      </c>
      <c r="P850" s="0" t="str">
        <f aca="false">LOOKUP(B850,ISO3,Country)</f>
        <v>Palestine</v>
      </c>
    </row>
    <row r="851" customFormat="false" ht="12.8" hidden="false" customHeight="false" outlineLevel="0" collapsed="false">
      <c r="A851" s="0" t="n">
        <v>2019</v>
      </c>
      <c r="B851" s="0" t="s">
        <v>188</v>
      </c>
      <c r="C851" s="1" t="n">
        <v>55.08</v>
      </c>
      <c r="D851" s="0" t="n">
        <v>138</v>
      </c>
      <c r="E851" s="0"/>
      <c r="F851" s="1"/>
      <c r="G851" s="0"/>
      <c r="H851" s="1"/>
      <c r="I851" s="0"/>
      <c r="J851" s="1"/>
      <c r="K851" s="0"/>
      <c r="L851" s="1"/>
      <c r="M851" s="0"/>
      <c r="O851" s="0" t="str">
        <f aca="false">LOOKUP(B851,ISO3,Zone)</f>
        <v>Asie-Pacifique</v>
      </c>
      <c r="P851" s="0" t="str">
        <f aca="false">LOOKUP(B851,ISO3,Country)</f>
        <v>Myanmar</v>
      </c>
    </row>
    <row r="852" customFormat="false" ht="12.8" hidden="false" customHeight="false" outlineLevel="0" collapsed="false">
      <c r="A852" s="0" t="n">
        <v>2019</v>
      </c>
      <c r="B852" s="0" t="s">
        <v>133</v>
      </c>
      <c r="C852" s="1" t="n">
        <v>54.35</v>
      </c>
      <c r="D852" s="0" t="n">
        <v>139</v>
      </c>
      <c r="E852" s="0"/>
      <c r="F852" s="1"/>
      <c r="G852" s="0"/>
      <c r="H852" s="1"/>
      <c r="I852" s="0"/>
      <c r="J852" s="1"/>
      <c r="K852" s="0"/>
      <c r="L852" s="1"/>
      <c r="M852" s="0"/>
      <c r="O852" s="0" t="str">
        <f aca="false">LOOKUP(B852,ISO3,Zone)</f>
        <v>Afrique</v>
      </c>
      <c r="P852" s="0" t="str">
        <f aca="false">LOOKUP(B852,ISO3,Country)</f>
        <v>South Sudan</v>
      </c>
    </row>
    <row r="853" customFormat="false" ht="12.8" hidden="false" customHeight="false" outlineLevel="0" collapsed="false">
      <c r="A853" s="0" t="n">
        <v>2019</v>
      </c>
      <c r="B853" s="0" t="s">
        <v>176</v>
      </c>
      <c r="C853" s="1" t="n">
        <v>54.33</v>
      </c>
      <c r="D853" s="0" t="n">
        <v>140</v>
      </c>
      <c r="E853" s="0"/>
      <c r="F853" s="1"/>
      <c r="G853" s="0"/>
      <c r="H853" s="1"/>
      <c r="I853" s="0"/>
      <c r="J853" s="1"/>
      <c r="K853" s="0"/>
      <c r="L853" s="1"/>
      <c r="M853" s="0"/>
      <c r="O853" s="0" t="str">
        <f aca="false">LOOKUP(B853,ISO3,Zone)</f>
        <v>Asie-Pacifique</v>
      </c>
      <c r="P853" s="0" t="str">
        <f aca="false">LOOKUP(B853,ISO3,Country)</f>
        <v>India</v>
      </c>
    </row>
    <row r="854" customFormat="false" ht="12.8" hidden="false" customHeight="false" outlineLevel="0" collapsed="false">
      <c r="A854" s="0" t="n">
        <v>2019</v>
      </c>
      <c r="B854" s="0" t="s">
        <v>151</v>
      </c>
      <c r="C854" s="1" t="n">
        <v>54.25</v>
      </c>
      <c r="D854" s="0" t="n">
        <v>141</v>
      </c>
      <c r="E854" s="0"/>
      <c r="F854" s="1"/>
      <c r="G854" s="0"/>
      <c r="H854" s="1"/>
      <c r="I854" s="0"/>
      <c r="J854" s="1"/>
      <c r="K854" s="0"/>
      <c r="L854" s="1"/>
      <c r="M854" s="0"/>
      <c r="O854" s="0" t="str">
        <f aca="false">LOOKUP(B854,ISO3,Zone)</f>
        <v>MENA</v>
      </c>
      <c r="P854" s="0" t="str">
        <f aca="false">LOOKUP(B854,ISO3,Country)</f>
        <v>Algeria</v>
      </c>
    </row>
    <row r="855" customFormat="false" ht="12.8" hidden="false" customHeight="false" outlineLevel="0" collapsed="false">
      <c r="A855" s="0" t="n">
        <v>2019</v>
      </c>
      <c r="B855" s="0" t="s">
        <v>165</v>
      </c>
      <c r="C855" s="1" t="n">
        <v>54.17</v>
      </c>
      <c r="D855" s="0" t="n">
        <v>142</v>
      </c>
      <c r="E855" s="0"/>
      <c r="F855" s="1"/>
      <c r="G855" s="0"/>
      <c r="H855" s="1"/>
      <c r="I855" s="0"/>
      <c r="J855" s="1"/>
      <c r="K855" s="0"/>
      <c r="L855" s="1"/>
      <c r="M855" s="0"/>
      <c r="O855" s="0" t="str">
        <f aca="false">LOOKUP(B855,ISO3,Zone)</f>
        <v>Asie-Pacifique</v>
      </c>
      <c r="P855" s="0" t="str">
        <f aca="false">LOOKUP(B855,ISO3,Country)</f>
        <v>Pakistan</v>
      </c>
    </row>
    <row r="856" customFormat="false" ht="12.8" hidden="false" customHeight="false" outlineLevel="0" collapsed="false">
      <c r="A856" s="0" t="n">
        <v>2019</v>
      </c>
      <c r="B856" s="0" t="s">
        <v>162</v>
      </c>
      <c r="C856" s="1" t="n">
        <v>54.1</v>
      </c>
      <c r="D856" s="0" t="n">
        <v>143</v>
      </c>
      <c r="E856" s="0"/>
      <c r="F856" s="1"/>
      <c r="G856" s="0"/>
      <c r="H856" s="1"/>
      <c r="I856" s="0"/>
      <c r="J856" s="1"/>
      <c r="K856" s="0"/>
      <c r="L856" s="1"/>
      <c r="M856" s="0"/>
      <c r="O856" s="0" t="str">
        <f aca="false">LOOKUP(B856,ISO3,Zone)</f>
        <v>Asie-Pacifique</v>
      </c>
      <c r="P856" s="0" t="str">
        <f aca="false">LOOKUP(B856,ISO3,Country)</f>
        <v>Cambodia</v>
      </c>
    </row>
    <row r="857" customFormat="false" ht="12.8" hidden="false" customHeight="false" outlineLevel="0" collapsed="false">
      <c r="A857" s="0" t="n">
        <v>2019</v>
      </c>
      <c r="B857" s="0" t="s">
        <v>143</v>
      </c>
      <c r="C857" s="1" t="n">
        <v>53.22</v>
      </c>
      <c r="D857" s="0" t="n">
        <v>144</v>
      </c>
      <c r="E857" s="0"/>
      <c r="F857" s="1"/>
      <c r="G857" s="0"/>
      <c r="H857" s="1"/>
      <c r="I857" s="0"/>
      <c r="J857" s="1"/>
      <c r="K857" s="0"/>
      <c r="L857" s="1"/>
      <c r="M857" s="0"/>
      <c r="O857" s="0" t="str">
        <f aca="false">LOOKUP(B857,ISO3,Zone)</f>
        <v>Amériques</v>
      </c>
      <c r="P857" s="0" t="str">
        <f aca="false">LOOKUP(B857,ISO3,Country)</f>
        <v>Mexico</v>
      </c>
    </row>
    <row r="858" customFormat="false" ht="12.8" hidden="false" customHeight="false" outlineLevel="0" collapsed="false">
      <c r="A858" s="0" t="n">
        <v>2019</v>
      </c>
      <c r="B858" s="0" t="s">
        <v>113</v>
      </c>
      <c r="C858" s="1" t="n">
        <v>52.73</v>
      </c>
      <c r="D858" s="0" t="n">
        <v>145</v>
      </c>
      <c r="E858" s="0"/>
      <c r="F858" s="1"/>
      <c r="G858" s="0"/>
      <c r="H858" s="1"/>
      <c r="I858" s="0"/>
      <c r="J858" s="1"/>
      <c r="K858" s="0"/>
      <c r="L858" s="1"/>
      <c r="M858" s="0"/>
      <c r="O858" s="0" t="str">
        <f aca="false">LOOKUP(B858,ISO3,Zone)</f>
        <v>Afrique</v>
      </c>
      <c r="P858" s="0" t="str">
        <f aca="false">LOOKUP(B858,ISO3,Country)</f>
        <v>Central African Republic</v>
      </c>
    </row>
    <row r="859" customFormat="false" ht="12.8" hidden="false" customHeight="false" outlineLevel="0" collapsed="false">
      <c r="A859" s="0" t="n">
        <v>2019</v>
      </c>
      <c r="B859" s="0" t="s">
        <v>184</v>
      </c>
      <c r="C859" s="1" t="n">
        <v>51.47</v>
      </c>
      <c r="D859" s="0" t="n">
        <v>146</v>
      </c>
      <c r="E859" s="0"/>
      <c r="F859" s="1"/>
      <c r="G859" s="0"/>
      <c r="H859" s="1"/>
      <c r="I859" s="0"/>
      <c r="J859" s="1"/>
      <c r="K859" s="0"/>
      <c r="L859" s="1"/>
      <c r="M859" s="0"/>
      <c r="O859" s="0" t="str">
        <f aca="false">LOOKUP(B859,ISO3,Zone)</f>
        <v>Amériques</v>
      </c>
      <c r="P859" s="0" t="str">
        <f aca="false">LOOKUP(B859,ISO3,Country)</f>
        <v>Honduras</v>
      </c>
    </row>
    <row r="860" customFormat="false" ht="12.8" hidden="false" customHeight="false" outlineLevel="0" collapsed="false">
      <c r="A860" s="0" t="n">
        <v>2019</v>
      </c>
      <c r="B860" s="0" t="s">
        <v>126</v>
      </c>
      <c r="C860" s="1" t="n">
        <v>50.91</v>
      </c>
      <c r="D860" s="0" t="n">
        <v>147</v>
      </c>
      <c r="E860" s="0"/>
      <c r="F860" s="1"/>
      <c r="G860" s="0"/>
      <c r="H860" s="1"/>
      <c r="I860" s="0"/>
      <c r="J860" s="1"/>
      <c r="K860" s="0"/>
      <c r="L860" s="1"/>
      <c r="M860" s="0"/>
      <c r="O860" s="0" t="str">
        <f aca="false">LOOKUP(B860,ISO3,Zone)</f>
        <v>Afrique</v>
      </c>
      <c r="P860" s="0" t="str">
        <f aca="false">LOOKUP(B860,ISO3,Country)</f>
        <v>Eswatini</v>
      </c>
    </row>
    <row r="861" customFormat="false" ht="12.8" hidden="false" customHeight="false" outlineLevel="0" collapsed="false">
      <c r="A861" s="0" t="n">
        <v>2019</v>
      </c>
      <c r="B861" s="0" t="s">
        <v>174</v>
      </c>
      <c r="C861" s="1" t="n">
        <v>50.9</v>
      </c>
      <c r="D861" s="0" t="n">
        <v>148</v>
      </c>
      <c r="E861" s="0"/>
      <c r="F861" s="1"/>
      <c r="G861" s="0"/>
      <c r="H861" s="1"/>
      <c r="I861" s="0"/>
      <c r="J861" s="1"/>
      <c r="K861" s="0"/>
      <c r="L861" s="1"/>
      <c r="M861" s="0"/>
      <c r="O861" s="0" t="str">
        <f aca="false">LOOKUP(B861,ISO3,Zone)</f>
        <v>Amériques</v>
      </c>
      <c r="P861" s="0" t="str">
        <f aca="false">LOOKUP(B861,ISO3,Country)</f>
        <v>Venezuela</v>
      </c>
    </row>
    <row r="862" customFormat="false" ht="12.8" hidden="false" customHeight="false" outlineLevel="0" collapsed="false">
      <c r="A862" s="0" t="n">
        <v>2019</v>
      </c>
      <c r="B862" s="0" t="s">
        <v>179</v>
      </c>
      <c r="C862" s="1" t="n">
        <v>49.69</v>
      </c>
      <c r="D862" s="0" t="n">
        <v>149</v>
      </c>
      <c r="E862" s="0"/>
      <c r="F862" s="1"/>
      <c r="G862" s="0"/>
      <c r="H862" s="1"/>
      <c r="I862" s="0"/>
      <c r="J862" s="1"/>
      <c r="K862" s="0"/>
      <c r="L862" s="1"/>
      <c r="M862" s="0"/>
      <c r="O862" s="0" t="str">
        <f aca="false">LOOKUP(B862,ISO3,Zone)</f>
        <v>EEAC</v>
      </c>
      <c r="P862" s="0" t="str">
        <f aca="false">LOOKUP(B862,ISO3,Country)</f>
        <v>Russia</v>
      </c>
    </row>
    <row r="863" customFormat="false" ht="12.8" hidden="false" customHeight="false" outlineLevel="0" collapsed="false">
      <c r="A863" s="0" t="n">
        <v>2019</v>
      </c>
      <c r="B863" s="0" t="s">
        <v>178</v>
      </c>
      <c r="C863" s="1" t="n">
        <v>49.26</v>
      </c>
      <c r="D863" s="0" t="n">
        <v>150</v>
      </c>
      <c r="E863" s="0"/>
      <c r="F863" s="1"/>
      <c r="G863" s="0"/>
      <c r="H863" s="1"/>
      <c r="I863" s="0"/>
      <c r="J863" s="1"/>
      <c r="K863" s="0"/>
      <c r="L863" s="1"/>
      <c r="M863" s="0"/>
      <c r="O863" s="0" t="str">
        <f aca="false">LOOKUP(B863,ISO3,Zone)</f>
        <v>Asie-Pacifique</v>
      </c>
      <c r="P863" s="0" t="str">
        <f aca="false">LOOKUP(B863,ISO3,Country)</f>
        <v>Bangladesh</v>
      </c>
    </row>
    <row r="864" customFormat="false" ht="12.8" hidden="false" customHeight="false" outlineLevel="0" collapsed="false">
      <c r="A864" s="0" t="n">
        <v>2019</v>
      </c>
      <c r="B864" s="0" t="s">
        <v>144</v>
      </c>
      <c r="C864" s="1" t="n">
        <v>48.59</v>
      </c>
      <c r="D864" s="0" t="n">
        <v>151</v>
      </c>
      <c r="E864" s="0"/>
      <c r="F864" s="1"/>
      <c r="G864" s="0"/>
      <c r="H864" s="1"/>
      <c r="I864" s="0"/>
      <c r="J864" s="1"/>
      <c r="K864" s="0"/>
      <c r="L864" s="1"/>
      <c r="M864" s="0"/>
      <c r="O864" s="0" t="str">
        <f aca="false">LOOKUP(B864,ISO3,Zone)</f>
        <v>Asie-Pacifique</v>
      </c>
      <c r="P864" s="0" t="str">
        <f aca="false">LOOKUP(B864,ISO3,Country)</f>
        <v>Singapore</v>
      </c>
    </row>
    <row r="865" customFormat="false" ht="12.8" hidden="false" customHeight="false" outlineLevel="0" collapsed="false">
      <c r="A865" s="0" t="n">
        <v>2019</v>
      </c>
      <c r="B865" s="0" t="s">
        <v>157</v>
      </c>
      <c r="C865" s="1" t="n">
        <v>48.52</v>
      </c>
      <c r="D865" s="0" t="n">
        <v>152</v>
      </c>
      <c r="E865" s="0"/>
      <c r="F865" s="1"/>
      <c r="G865" s="0"/>
      <c r="H865" s="1"/>
      <c r="I865" s="0"/>
      <c r="J865" s="1"/>
      <c r="K865" s="0"/>
      <c r="L865" s="1"/>
      <c r="M865" s="0"/>
      <c r="O865" s="0" t="str">
        <f aca="false">LOOKUP(B865,ISO3,Zone)</f>
        <v>Asie-Pacifique</v>
      </c>
      <c r="P865" s="0" t="str">
        <f aca="false">LOOKUP(B865,ISO3,Country)</f>
        <v>Brunei</v>
      </c>
    </row>
    <row r="866" customFormat="false" ht="12.8" hidden="false" customHeight="false" outlineLevel="0" collapsed="false">
      <c r="A866" s="0" t="n">
        <v>2019</v>
      </c>
      <c r="B866" s="0" t="s">
        <v>172</v>
      </c>
      <c r="C866" s="1" t="n">
        <v>48.34</v>
      </c>
      <c r="D866" s="0" t="n">
        <v>153</v>
      </c>
      <c r="E866" s="0"/>
      <c r="F866" s="1"/>
      <c r="G866" s="0"/>
      <c r="H866" s="1"/>
      <c r="I866" s="0"/>
      <c r="J866" s="1"/>
      <c r="K866" s="0"/>
      <c r="L866" s="1"/>
      <c r="M866" s="0"/>
      <c r="O866" s="0" t="str">
        <f aca="false">LOOKUP(B866,ISO3,Zone)</f>
        <v>EEAC</v>
      </c>
      <c r="P866" s="0" t="str">
        <f aca="false">LOOKUP(B866,ISO3,Country)</f>
        <v>Belarus</v>
      </c>
    </row>
    <row r="867" customFormat="false" ht="12.8" hidden="false" customHeight="false" outlineLevel="0" collapsed="false">
      <c r="A867" s="0" t="n">
        <v>2019</v>
      </c>
      <c r="B867" s="0" t="s">
        <v>139</v>
      </c>
      <c r="C867" s="1" t="n">
        <v>48.29</v>
      </c>
      <c r="D867" s="0" t="n">
        <v>154</v>
      </c>
      <c r="E867" s="0"/>
      <c r="F867" s="1"/>
      <c r="G867" s="0"/>
      <c r="H867" s="1"/>
      <c r="I867" s="0"/>
      <c r="J867" s="1"/>
      <c r="K867" s="0"/>
      <c r="L867" s="1"/>
      <c r="M867" s="0"/>
      <c r="O867" s="0" t="str">
        <f aca="false">LOOKUP(B867,ISO3,Zone)</f>
        <v>Afrique</v>
      </c>
      <c r="P867" s="0" t="str">
        <f aca="false">LOOKUP(B867,ISO3,Country)</f>
        <v>DR Congo</v>
      </c>
    </row>
    <row r="868" customFormat="false" ht="12.8" hidden="false" customHeight="false" outlineLevel="0" collapsed="false">
      <c r="A868" s="0" t="n">
        <v>2019</v>
      </c>
      <c r="B868" s="0" t="s">
        <v>146</v>
      </c>
      <c r="C868" s="1" t="n">
        <v>47.57</v>
      </c>
      <c r="D868" s="0" t="n">
        <v>155</v>
      </c>
      <c r="E868" s="0"/>
      <c r="F868" s="1"/>
      <c r="G868" s="0"/>
      <c r="H868" s="1"/>
      <c r="I868" s="0"/>
      <c r="J868" s="1"/>
      <c r="K868" s="0"/>
      <c r="L868" s="1"/>
      <c r="M868" s="0"/>
      <c r="O868" s="0" t="str">
        <f aca="false">LOOKUP(B868,ISO3,Zone)</f>
        <v>Afrique</v>
      </c>
      <c r="P868" s="0" t="str">
        <f aca="false">LOOKUP(B868,ISO3,Country)</f>
        <v>Rwanda</v>
      </c>
    </row>
    <row r="869" customFormat="false" ht="12.8" hidden="false" customHeight="false" outlineLevel="0" collapsed="false">
      <c r="A869" s="0" t="n">
        <v>2019</v>
      </c>
      <c r="B869" s="0" t="s">
        <v>182</v>
      </c>
      <c r="C869" s="1" t="n">
        <v>47.4</v>
      </c>
      <c r="D869" s="0" t="n">
        <v>156</v>
      </c>
      <c r="E869" s="0"/>
      <c r="F869" s="1"/>
      <c r="G869" s="0"/>
      <c r="H869" s="1"/>
      <c r="I869" s="0"/>
      <c r="J869" s="1"/>
      <c r="K869" s="0"/>
      <c r="L869" s="1"/>
      <c r="M869" s="0"/>
      <c r="O869" s="0" t="str">
        <f aca="false">LOOKUP(B869,ISO3,Zone)</f>
        <v>MENA</v>
      </c>
      <c r="P869" s="0" t="str">
        <f aca="false">LOOKUP(B869,ISO3,Country)</f>
        <v>Iraq</v>
      </c>
    </row>
    <row r="870" customFormat="false" ht="12.8" hidden="false" customHeight="false" outlineLevel="0" collapsed="false">
      <c r="A870" s="0" t="n">
        <v>2019</v>
      </c>
      <c r="B870" s="0" t="s">
        <v>180</v>
      </c>
      <c r="C870" s="1" t="n">
        <v>47.19</v>
      </c>
      <c r="D870" s="0" t="n">
        <v>157</v>
      </c>
      <c r="E870" s="0"/>
      <c r="F870" s="1"/>
      <c r="G870" s="0"/>
      <c r="H870" s="1"/>
      <c r="I870" s="0"/>
      <c r="J870" s="1"/>
      <c r="K870" s="0"/>
      <c r="L870" s="1"/>
      <c r="M870" s="0"/>
      <c r="O870" s="0" t="str">
        <f aca="false">LOOKUP(B870,ISO3,Zone)</f>
        <v>EEAC</v>
      </c>
      <c r="P870" s="0" t="str">
        <f aca="false">LOOKUP(B870,ISO3,Country)</f>
        <v>Türkiye</v>
      </c>
    </row>
    <row r="871" customFormat="false" ht="12.8" hidden="false" customHeight="false" outlineLevel="0" collapsed="false">
      <c r="A871" s="0" t="n">
        <v>2019</v>
      </c>
      <c r="B871" s="0" t="s">
        <v>149</v>
      </c>
      <c r="C871" s="1" t="n">
        <v>47.18</v>
      </c>
      <c r="D871" s="0" t="n">
        <v>158</v>
      </c>
      <c r="E871" s="0"/>
      <c r="F871" s="1"/>
      <c r="G871" s="0"/>
      <c r="H871" s="1"/>
      <c r="I871" s="0"/>
      <c r="J871" s="1"/>
      <c r="K871" s="0"/>
      <c r="L871" s="1"/>
      <c r="M871" s="0"/>
      <c r="O871" s="0" t="str">
        <f aca="false">LOOKUP(B871,ISO3,Zone)</f>
        <v>EEAC</v>
      </c>
      <c r="P871" s="0" t="str">
        <f aca="false">LOOKUP(B871,ISO3,Country)</f>
        <v>Kazakhstan</v>
      </c>
    </row>
    <row r="872" customFormat="false" ht="12.8" hidden="false" customHeight="false" outlineLevel="0" collapsed="false">
      <c r="A872" s="0" t="n">
        <v>2019</v>
      </c>
      <c r="B872" s="0" t="s">
        <v>129</v>
      </c>
      <c r="C872" s="1" t="n">
        <v>47.11</v>
      </c>
      <c r="D872" s="0" t="n">
        <v>159</v>
      </c>
      <c r="E872" s="0"/>
      <c r="F872" s="1"/>
      <c r="G872" s="0"/>
      <c r="H872" s="1"/>
      <c r="I872" s="0"/>
      <c r="J872" s="1"/>
      <c r="K872" s="0"/>
      <c r="L872" s="1"/>
      <c r="M872" s="0"/>
      <c r="O872" s="0" t="str">
        <f aca="false">LOOKUP(B872,ISO3,Zone)</f>
        <v>Afrique</v>
      </c>
      <c r="P872" s="0" t="str">
        <f aca="false">LOOKUP(B872,ISO3,Country)</f>
        <v>Burundi</v>
      </c>
    </row>
    <row r="873" customFormat="false" ht="12.8" hidden="false" customHeight="false" outlineLevel="0" collapsed="false">
      <c r="A873" s="0" t="n">
        <v>2019</v>
      </c>
      <c r="B873" s="0" t="s">
        <v>152</v>
      </c>
      <c r="C873" s="1" t="n">
        <v>46.48</v>
      </c>
      <c r="D873" s="0" t="n">
        <v>160</v>
      </c>
      <c r="E873" s="0"/>
      <c r="F873" s="1"/>
      <c r="G873" s="0"/>
      <c r="H873" s="1"/>
      <c r="I873" s="0"/>
      <c r="J873" s="1"/>
      <c r="K873" s="0"/>
      <c r="L873" s="1"/>
      <c r="M873" s="0"/>
      <c r="O873" s="0" t="str">
        <f aca="false">LOOKUP(B873,ISO3,Zone)</f>
        <v>EEAC</v>
      </c>
      <c r="P873" s="0" t="str">
        <f aca="false">LOOKUP(B873,ISO3,Country)</f>
        <v>Uzbekistan</v>
      </c>
    </row>
    <row r="874" customFormat="false" ht="12.8" hidden="false" customHeight="false" outlineLevel="0" collapsed="false">
      <c r="A874" s="0" t="n">
        <v>2019</v>
      </c>
      <c r="B874" s="0" t="s">
        <v>168</v>
      </c>
      <c r="C874" s="1" t="n">
        <v>45.98</v>
      </c>
      <c r="D874" s="0" t="n">
        <v>161</v>
      </c>
      <c r="E874" s="0"/>
      <c r="F874" s="1"/>
      <c r="G874" s="0"/>
      <c r="H874" s="1"/>
      <c r="I874" s="0"/>
      <c r="J874" s="1"/>
      <c r="K874" s="0"/>
      <c r="L874" s="1"/>
      <c r="M874" s="0"/>
      <c r="O874" s="0" t="str">
        <f aca="false">LOOKUP(B874,ISO3,Zone)</f>
        <v>EEAC</v>
      </c>
      <c r="P874" s="0" t="str">
        <f aca="false">LOOKUP(B874,ISO3,Country)</f>
        <v>Tajikistan</v>
      </c>
    </row>
    <row r="875" customFormat="false" ht="12.8" hidden="false" customHeight="false" outlineLevel="0" collapsed="false">
      <c r="A875" s="0" t="n">
        <v>2019</v>
      </c>
      <c r="B875" s="0" t="s">
        <v>164</v>
      </c>
      <c r="C875" s="1" t="n">
        <v>44.23</v>
      </c>
      <c r="D875" s="0" t="n">
        <v>162</v>
      </c>
      <c r="E875" s="0"/>
      <c r="F875" s="1"/>
      <c r="G875" s="0"/>
      <c r="H875" s="1"/>
      <c r="I875" s="0"/>
      <c r="J875" s="1"/>
      <c r="K875" s="0"/>
      <c r="L875" s="1"/>
      <c r="M875" s="0"/>
      <c r="O875" s="0" t="str">
        <f aca="false">LOOKUP(B875,ISO3,Zone)</f>
        <v>MENA</v>
      </c>
      <c r="P875" s="0" t="str">
        <f aca="false">LOOKUP(B875,ISO3,Country)</f>
        <v>Libya</v>
      </c>
    </row>
    <row r="876" customFormat="false" ht="12.8" hidden="false" customHeight="false" outlineLevel="0" collapsed="false">
      <c r="A876" s="0" t="n">
        <v>2019</v>
      </c>
      <c r="B876" s="0" t="s">
        <v>181</v>
      </c>
      <c r="C876" s="1" t="n">
        <v>43.53</v>
      </c>
      <c r="D876" s="0" t="n">
        <v>163</v>
      </c>
      <c r="E876" s="0"/>
      <c r="F876" s="1"/>
      <c r="G876" s="0"/>
      <c r="H876" s="1"/>
      <c r="I876" s="0"/>
      <c r="J876" s="1"/>
      <c r="K876" s="0"/>
      <c r="L876" s="1"/>
      <c r="M876" s="0"/>
      <c r="O876" s="0" t="str">
        <f aca="false">LOOKUP(B876,ISO3,Zone)</f>
        <v>MENA</v>
      </c>
      <c r="P876" s="0" t="str">
        <f aca="false">LOOKUP(B876,ISO3,Country)</f>
        <v>Egypt</v>
      </c>
    </row>
    <row r="877" customFormat="false" ht="12.8" hidden="false" customHeight="false" outlineLevel="0" collapsed="false">
      <c r="A877" s="0" t="n">
        <v>2019</v>
      </c>
      <c r="B877" s="0" t="s">
        <v>156</v>
      </c>
      <c r="C877" s="1" t="n">
        <v>42.76</v>
      </c>
      <c r="D877" s="0" t="n">
        <v>164</v>
      </c>
      <c r="E877" s="0"/>
      <c r="F877" s="1"/>
      <c r="G877" s="0"/>
      <c r="H877" s="1"/>
      <c r="I877" s="0"/>
      <c r="J877" s="1"/>
      <c r="K877" s="0"/>
      <c r="L877" s="1"/>
      <c r="M877" s="0"/>
      <c r="O877" s="0" t="str">
        <f aca="false">LOOKUP(B877,ISO3,Zone)</f>
        <v>Afrique</v>
      </c>
      <c r="P877" s="0" t="str">
        <f aca="false">LOOKUP(B877,ISO3,Country)</f>
        <v>Somalia</v>
      </c>
    </row>
    <row r="878" customFormat="false" ht="12.8" hidden="false" customHeight="false" outlineLevel="0" collapsed="false">
      <c r="A878" s="0" t="n">
        <v>2019</v>
      </c>
      <c r="B878" s="0" t="s">
        <v>135</v>
      </c>
      <c r="C878" s="1" t="n">
        <v>41.65</v>
      </c>
      <c r="D878" s="0" t="n">
        <v>165</v>
      </c>
      <c r="E878" s="0"/>
      <c r="F878" s="1"/>
      <c r="G878" s="0"/>
      <c r="H878" s="1"/>
      <c r="I878" s="0"/>
      <c r="J878" s="1"/>
      <c r="K878" s="0"/>
      <c r="L878" s="1"/>
      <c r="M878" s="0"/>
      <c r="O878" s="0" t="str">
        <f aca="false">LOOKUP(B878,ISO3,Zone)</f>
        <v>Afrique</v>
      </c>
      <c r="P878" s="0" t="str">
        <f aca="false">LOOKUP(B878,ISO3,Country)</f>
        <v>Equatorial Guinea</v>
      </c>
    </row>
    <row r="879" customFormat="false" ht="12.8" hidden="false" customHeight="false" outlineLevel="0" collapsed="false">
      <c r="A879" s="0" t="n">
        <v>2019</v>
      </c>
      <c r="B879" s="0" t="s">
        <v>166</v>
      </c>
      <c r="C879" s="1" t="n">
        <v>40.87</v>
      </c>
      <c r="D879" s="0" t="n">
        <v>166</v>
      </c>
      <c r="E879" s="0"/>
      <c r="F879" s="1"/>
      <c r="G879" s="0"/>
      <c r="H879" s="1"/>
      <c r="I879" s="0"/>
      <c r="J879" s="1"/>
      <c r="K879" s="0"/>
      <c r="L879" s="1"/>
      <c r="M879" s="0"/>
      <c r="O879" s="0" t="str">
        <f aca="false">LOOKUP(B879,ISO3,Zone)</f>
        <v>EEAC</v>
      </c>
      <c r="P879" s="0" t="str">
        <f aca="false">LOOKUP(B879,ISO3,Country)</f>
        <v>Azerbaijan</v>
      </c>
    </row>
    <row r="880" customFormat="false" ht="12.8" hidden="false" customHeight="false" outlineLevel="0" collapsed="false">
      <c r="A880" s="0" t="n">
        <v>2019</v>
      </c>
      <c r="B880" s="0" t="s">
        <v>186</v>
      </c>
      <c r="C880" s="1" t="n">
        <v>38.69</v>
      </c>
      <c r="D880" s="0" t="n">
        <v>167</v>
      </c>
      <c r="E880" s="0"/>
      <c r="F880" s="1"/>
      <c r="G880" s="0"/>
      <c r="H880" s="1"/>
      <c r="I880" s="0"/>
      <c r="J880" s="1"/>
      <c r="K880" s="0"/>
      <c r="L880" s="1"/>
      <c r="M880" s="0"/>
      <c r="O880" s="0" t="str">
        <f aca="false">LOOKUP(B880,ISO3,Zone)</f>
        <v>MENA</v>
      </c>
      <c r="P880" s="0" t="str">
        <f aca="false">LOOKUP(B880,ISO3,Country)</f>
        <v>Bahrain</v>
      </c>
    </row>
    <row r="881" customFormat="false" ht="12.8" hidden="false" customHeight="false" outlineLevel="0" collapsed="false">
      <c r="A881" s="0" t="n">
        <v>2019</v>
      </c>
      <c r="B881" s="0" t="s">
        <v>183</v>
      </c>
      <c r="C881" s="1" t="n">
        <v>38.34</v>
      </c>
      <c r="D881" s="0" t="n">
        <v>168</v>
      </c>
      <c r="E881" s="0"/>
      <c r="F881" s="1"/>
      <c r="G881" s="0"/>
      <c r="H881" s="1"/>
      <c r="I881" s="0"/>
      <c r="J881" s="1"/>
      <c r="K881" s="0"/>
      <c r="L881" s="1"/>
      <c r="M881" s="0"/>
      <c r="O881" s="0" t="str">
        <f aca="false">LOOKUP(B881,ISO3,Zone)</f>
        <v>MENA</v>
      </c>
      <c r="P881" s="0" t="str">
        <f aca="false">LOOKUP(B881,ISO3,Country)</f>
        <v>Yemen</v>
      </c>
    </row>
    <row r="882" customFormat="false" ht="12.8" hidden="false" customHeight="false" outlineLevel="0" collapsed="false">
      <c r="A882" s="0" t="n">
        <v>2019</v>
      </c>
      <c r="B882" s="0" t="s">
        <v>187</v>
      </c>
      <c r="C882" s="1" t="n">
        <v>36.19</v>
      </c>
      <c r="D882" s="0" t="n">
        <v>169</v>
      </c>
      <c r="E882" s="0"/>
      <c r="F882" s="1"/>
      <c r="G882" s="0"/>
      <c r="H882" s="1"/>
      <c r="I882" s="0"/>
      <c r="J882" s="1"/>
      <c r="K882" s="0"/>
      <c r="L882" s="1"/>
      <c r="M882" s="0"/>
      <c r="O882" s="0" t="str">
        <f aca="false">LOOKUP(B882,ISO3,Zone)</f>
        <v>Amériques</v>
      </c>
      <c r="P882" s="0" t="str">
        <f aca="false">LOOKUP(B882,ISO3,Country)</f>
        <v>Cuba</v>
      </c>
    </row>
    <row r="883" customFormat="false" ht="12.8" hidden="false" customHeight="false" outlineLevel="0" collapsed="false">
      <c r="A883" s="0" t="n">
        <v>2019</v>
      </c>
      <c r="B883" s="0" t="s">
        <v>192</v>
      </c>
      <c r="C883" s="1" t="n">
        <v>35.59</v>
      </c>
      <c r="D883" s="0" t="n">
        <v>170</v>
      </c>
      <c r="E883" s="0"/>
      <c r="F883" s="1"/>
      <c r="G883" s="0"/>
      <c r="H883" s="1"/>
      <c r="I883" s="0"/>
      <c r="J883" s="1"/>
      <c r="K883" s="0"/>
      <c r="L883" s="1"/>
      <c r="M883" s="0"/>
      <c r="O883" s="0" t="str">
        <f aca="false">LOOKUP(B883,ISO3,Zone)</f>
        <v>MENA</v>
      </c>
      <c r="P883" s="0" t="str">
        <f aca="false">LOOKUP(B883,ISO3,Country)</f>
        <v>Iran</v>
      </c>
    </row>
    <row r="884" customFormat="false" ht="12.8" hidden="false" customHeight="false" outlineLevel="0" collapsed="false">
      <c r="A884" s="0" t="n">
        <v>2019</v>
      </c>
      <c r="B884" s="0" t="s">
        <v>175</v>
      </c>
      <c r="C884" s="1" t="n">
        <v>35.51</v>
      </c>
      <c r="D884" s="0" t="n">
        <v>171</v>
      </c>
      <c r="E884" s="0"/>
      <c r="F884" s="1"/>
      <c r="G884" s="0"/>
      <c r="H884" s="1"/>
      <c r="I884" s="0"/>
      <c r="J884" s="1"/>
      <c r="K884" s="0"/>
      <c r="L884" s="1"/>
      <c r="M884" s="0"/>
      <c r="O884" s="0" t="str">
        <f aca="false">LOOKUP(B884,ISO3,Zone)</f>
        <v>Asie-Pacifique</v>
      </c>
      <c r="P884" s="0" t="str">
        <f aca="false">LOOKUP(B884,ISO3,Country)</f>
        <v>Laos</v>
      </c>
    </row>
    <row r="885" customFormat="false" ht="12.8" hidden="false" customHeight="false" outlineLevel="0" collapsed="false">
      <c r="A885" s="0" t="n">
        <v>2019</v>
      </c>
      <c r="B885" s="0" t="s">
        <v>185</v>
      </c>
      <c r="C885" s="1" t="n">
        <v>34.12</v>
      </c>
      <c r="D885" s="0" t="n">
        <v>172</v>
      </c>
      <c r="E885" s="0"/>
      <c r="F885" s="1"/>
      <c r="G885" s="0"/>
      <c r="H885" s="1"/>
      <c r="I885" s="0"/>
      <c r="J885" s="1"/>
      <c r="K885" s="0"/>
      <c r="L885" s="1"/>
      <c r="M885" s="0"/>
      <c r="O885" s="0" t="str">
        <f aca="false">LOOKUP(B885,ISO3,Zone)</f>
        <v>MENA</v>
      </c>
      <c r="P885" s="0" t="str">
        <f aca="false">LOOKUP(B885,ISO3,Country)</f>
        <v>Saudi Arabia</v>
      </c>
    </row>
    <row r="886" customFormat="false" ht="12.8" hidden="false" customHeight="false" outlineLevel="0" collapsed="false">
      <c r="A886" s="0" t="n">
        <v>2019</v>
      </c>
      <c r="B886" s="0" t="s">
        <v>177</v>
      </c>
      <c r="C886" s="1" t="n">
        <v>28.64</v>
      </c>
      <c r="D886" s="0" t="n">
        <v>173</v>
      </c>
      <c r="E886" s="0"/>
      <c r="F886" s="1"/>
      <c r="G886" s="0"/>
      <c r="H886" s="1"/>
      <c r="I886" s="0"/>
      <c r="J886" s="1"/>
      <c r="K886" s="0"/>
      <c r="L886" s="1"/>
      <c r="M886" s="0"/>
      <c r="O886" s="0" t="str">
        <f aca="false">LOOKUP(B886,ISO3,Zone)</f>
        <v>Afrique</v>
      </c>
      <c r="P886" s="0" t="str">
        <f aca="false">LOOKUP(B886,ISO3,Country)</f>
        <v>Djibouti</v>
      </c>
    </row>
    <row r="887" customFormat="false" ht="12.8" hidden="false" customHeight="false" outlineLevel="0" collapsed="false">
      <c r="A887" s="0" t="n">
        <v>2019</v>
      </c>
      <c r="B887" s="0" t="s">
        <v>190</v>
      </c>
      <c r="C887" s="1" t="n">
        <v>28.22</v>
      </c>
      <c r="D887" s="0" t="n">
        <v>174</v>
      </c>
      <c r="E887" s="0"/>
      <c r="F887" s="1"/>
      <c r="G887" s="0"/>
      <c r="H887" s="1"/>
      <c r="I887" s="0"/>
      <c r="J887" s="1"/>
      <c r="K887" s="0"/>
      <c r="L887" s="1"/>
      <c r="M887" s="0"/>
      <c r="O887" s="0" t="str">
        <f aca="false">LOOKUP(B887,ISO3,Zone)</f>
        <v>MENA</v>
      </c>
      <c r="P887" s="0" t="str">
        <f aca="false">LOOKUP(B887,ISO3,Country)</f>
        <v>Syria</v>
      </c>
    </row>
    <row r="888" customFormat="false" ht="12.8" hidden="false" customHeight="false" outlineLevel="0" collapsed="false">
      <c r="A888" s="0" t="n">
        <v>2019</v>
      </c>
      <c r="B888" s="0" t="s">
        <v>163</v>
      </c>
      <c r="C888" s="1" t="n">
        <v>27.55</v>
      </c>
      <c r="D888" s="0" t="n">
        <v>175</v>
      </c>
      <c r="E888" s="0"/>
      <c r="F888" s="1"/>
      <c r="G888" s="0"/>
      <c r="H888" s="1"/>
      <c r="I888" s="0"/>
      <c r="J888" s="1"/>
      <c r="K888" s="0"/>
      <c r="L888" s="1"/>
      <c r="M888" s="0"/>
      <c r="O888" s="0" t="str">
        <f aca="false">LOOKUP(B888,ISO3,Zone)</f>
        <v>Afrique</v>
      </c>
      <c r="P888" s="0" t="str">
        <f aca="false">LOOKUP(B888,ISO3,Country)</f>
        <v>Sudan</v>
      </c>
    </row>
    <row r="889" customFormat="false" ht="12.8" hidden="false" customHeight="false" outlineLevel="0" collapsed="false">
      <c r="A889" s="0" t="n">
        <v>2019</v>
      </c>
      <c r="B889" s="0" t="s">
        <v>193</v>
      </c>
      <c r="C889" s="1" t="n">
        <v>25.07</v>
      </c>
      <c r="D889" s="0" t="n">
        <v>176</v>
      </c>
      <c r="E889" s="0"/>
      <c r="F889" s="1"/>
      <c r="G889" s="0"/>
      <c r="H889" s="1"/>
      <c r="I889" s="0"/>
      <c r="J889" s="1"/>
      <c r="K889" s="0"/>
      <c r="L889" s="1"/>
      <c r="M889" s="0"/>
      <c r="O889" s="0" t="str">
        <f aca="false">LOOKUP(B889,ISO3,Zone)</f>
        <v>Asie-Pacifique</v>
      </c>
      <c r="P889" s="0" t="str">
        <f aca="false">LOOKUP(B889,ISO3,Country)</f>
        <v>Vietnam</v>
      </c>
    </row>
    <row r="890" customFormat="false" ht="12.8" hidden="false" customHeight="false" outlineLevel="0" collapsed="false">
      <c r="A890" s="0" t="n">
        <v>2019</v>
      </c>
      <c r="B890" s="0" t="s">
        <v>194</v>
      </c>
      <c r="C890" s="1" t="n">
        <v>21.08</v>
      </c>
      <c r="D890" s="0" t="n">
        <v>177</v>
      </c>
      <c r="E890" s="0"/>
      <c r="F890" s="1"/>
      <c r="G890" s="0"/>
      <c r="H890" s="1"/>
      <c r="I890" s="0"/>
      <c r="J890" s="1"/>
      <c r="K890" s="0"/>
      <c r="L890" s="1"/>
      <c r="M890" s="0"/>
      <c r="O890" s="0" t="str">
        <f aca="false">LOOKUP(B890,ISO3,Zone)</f>
        <v>Asie-Pacifique</v>
      </c>
      <c r="P890" s="0" t="str">
        <f aca="false">LOOKUP(B890,ISO3,Country)</f>
        <v>China</v>
      </c>
    </row>
    <row r="891" customFormat="false" ht="12.8" hidden="false" customHeight="false" outlineLevel="0" collapsed="false">
      <c r="A891" s="0" t="n">
        <v>2019</v>
      </c>
      <c r="B891" s="0" t="s">
        <v>189</v>
      </c>
      <c r="C891" s="1" t="n">
        <v>19.74</v>
      </c>
      <c r="D891" s="0" t="n">
        <v>178</v>
      </c>
      <c r="E891" s="0"/>
      <c r="F891" s="1"/>
      <c r="G891" s="0"/>
      <c r="H891" s="1"/>
      <c r="I891" s="0"/>
      <c r="J891" s="1"/>
      <c r="K891" s="0"/>
      <c r="L891" s="1"/>
      <c r="M891" s="0"/>
      <c r="O891" s="0" t="str">
        <f aca="false">LOOKUP(B891,ISO3,Zone)</f>
        <v>Afrique</v>
      </c>
      <c r="P891" s="0" t="str">
        <f aca="false">LOOKUP(B891,ISO3,Country)</f>
        <v>Eritrea</v>
      </c>
    </row>
    <row r="892" customFormat="false" ht="12.8" hidden="false" customHeight="false" outlineLevel="0" collapsed="false">
      <c r="A892" s="0" t="n">
        <v>2019</v>
      </c>
      <c r="B892" s="0" t="s">
        <v>195</v>
      </c>
      <c r="C892" s="1" t="n">
        <v>16.6</v>
      </c>
      <c r="D892" s="0" t="n">
        <v>179</v>
      </c>
      <c r="E892" s="0"/>
      <c r="F892" s="1"/>
      <c r="G892" s="0"/>
      <c r="H892" s="1"/>
      <c r="I892" s="0"/>
      <c r="J892" s="1"/>
      <c r="K892" s="0"/>
      <c r="L892" s="1"/>
      <c r="M892" s="0"/>
      <c r="O892" s="0" t="str">
        <f aca="false">LOOKUP(B892,ISO3,Zone)</f>
        <v>Asie-Pacifique</v>
      </c>
      <c r="P892" s="0" t="str">
        <f aca="false">LOOKUP(B892,ISO3,Country)</f>
        <v>North Korea</v>
      </c>
    </row>
    <row r="893" customFormat="false" ht="12.8" hidden="false" customHeight="false" outlineLevel="0" collapsed="false">
      <c r="A893" s="0" t="n">
        <v>2019</v>
      </c>
      <c r="B893" s="0" t="s">
        <v>191</v>
      </c>
      <c r="C893" s="1" t="n">
        <v>14.56</v>
      </c>
      <c r="D893" s="0" t="n">
        <v>180</v>
      </c>
      <c r="E893" s="0"/>
      <c r="F893" s="1"/>
      <c r="G893" s="0"/>
      <c r="H893" s="1"/>
      <c r="I893" s="0"/>
      <c r="J893" s="1"/>
      <c r="K893" s="0"/>
      <c r="L893" s="1"/>
      <c r="M893" s="0"/>
      <c r="O893" s="0" t="str">
        <f aca="false">LOOKUP(B893,ISO3,Zone)</f>
        <v>EEAC</v>
      </c>
      <c r="P893" s="0" t="str">
        <f aca="false">LOOKUP(B893,ISO3,Country)</f>
        <v>Turkmenistan</v>
      </c>
    </row>
    <row r="894" customFormat="false" ht="12.8" hidden="false" customHeight="false" outlineLevel="0" collapsed="false">
      <c r="A894" s="0" t="n">
        <v>2018</v>
      </c>
      <c r="B894" s="0" t="s">
        <v>16</v>
      </c>
      <c r="C894" s="1" t="n">
        <v>92.37</v>
      </c>
      <c r="D894" s="0" t="n">
        <v>1</v>
      </c>
      <c r="E894" s="0"/>
      <c r="F894" s="1"/>
      <c r="G894" s="0"/>
      <c r="H894" s="1"/>
      <c r="I894" s="0"/>
      <c r="J894" s="1"/>
      <c r="K894" s="0"/>
      <c r="L894" s="1"/>
      <c r="M894" s="0"/>
      <c r="O894" s="0" t="str">
        <f aca="false">LOOKUP(B894,ISO3,Zone)</f>
        <v>UE Balkans</v>
      </c>
      <c r="P894" s="0" t="str">
        <f aca="false">LOOKUP(B894,ISO3,Country)</f>
        <v>Norway</v>
      </c>
    </row>
    <row r="895" customFormat="false" ht="12.8" hidden="false" customHeight="false" outlineLevel="0" collapsed="false">
      <c r="A895" s="0" t="n">
        <v>2018</v>
      </c>
      <c r="B895" s="0" t="s">
        <v>19</v>
      </c>
      <c r="C895" s="1" t="n">
        <v>91.69</v>
      </c>
      <c r="D895" s="0" t="n">
        <v>2</v>
      </c>
      <c r="E895" s="0"/>
      <c r="F895" s="1"/>
      <c r="G895" s="0"/>
      <c r="H895" s="1"/>
      <c r="I895" s="0"/>
      <c r="J895" s="1"/>
      <c r="K895" s="0"/>
      <c r="L895" s="1"/>
      <c r="M895" s="0"/>
      <c r="O895" s="0" t="str">
        <f aca="false">LOOKUP(B895,ISO3,Zone)</f>
        <v>UE Balkans</v>
      </c>
      <c r="P895" s="0" t="str">
        <f aca="false">LOOKUP(B895,ISO3,Country)</f>
        <v>Sweden</v>
      </c>
    </row>
    <row r="896" customFormat="false" ht="12.8" hidden="false" customHeight="false" outlineLevel="0" collapsed="false">
      <c r="A896" s="0" t="n">
        <v>2018</v>
      </c>
      <c r="B896" s="0" t="s">
        <v>21</v>
      </c>
      <c r="C896" s="1" t="n">
        <v>89.99</v>
      </c>
      <c r="D896" s="0" t="n">
        <v>3</v>
      </c>
      <c r="E896" s="0"/>
      <c r="F896" s="1"/>
      <c r="G896" s="0"/>
      <c r="H896" s="1"/>
      <c r="I896" s="0"/>
      <c r="J896" s="1"/>
      <c r="K896" s="0"/>
      <c r="L896" s="1"/>
      <c r="M896" s="0"/>
      <c r="O896" s="0" t="str">
        <f aca="false">LOOKUP(B896,ISO3,Zone)</f>
        <v>UE Balkans</v>
      </c>
      <c r="P896" s="0" t="str">
        <f aca="false">LOOKUP(B896,ISO3,Country)</f>
        <v>Netherlands</v>
      </c>
    </row>
    <row r="897" customFormat="false" ht="12.8" hidden="false" customHeight="false" outlineLevel="0" collapsed="false">
      <c r="A897" s="0" t="n">
        <v>2018</v>
      </c>
      <c r="B897" s="0" t="s">
        <v>20</v>
      </c>
      <c r="C897" s="1" t="n">
        <v>89.74</v>
      </c>
      <c r="D897" s="0" t="n">
        <v>4</v>
      </c>
      <c r="E897" s="0"/>
      <c r="F897" s="1"/>
      <c r="G897" s="0"/>
      <c r="H897" s="1"/>
      <c r="I897" s="0"/>
      <c r="J897" s="1"/>
      <c r="K897" s="0"/>
      <c r="L897" s="1"/>
      <c r="M897" s="0"/>
      <c r="O897" s="0" t="str">
        <f aca="false">LOOKUP(B897,ISO3,Zone)</f>
        <v>UE Balkans</v>
      </c>
      <c r="P897" s="0" t="str">
        <f aca="false">LOOKUP(B897,ISO3,Country)</f>
        <v>Finland</v>
      </c>
    </row>
    <row r="898" customFormat="false" ht="12.8" hidden="false" customHeight="false" outlineLevel="0" collapsed="false">
      <c r="A898" s="0" t="n">
        <v>2018</v>
      </c>
      <c r="B898" s="0" t="s">
        <v>27</v>
      </c>
      <c r="C898" s="1" t="n">
        <v>88.73</v>
      </c>
      <c r="D898" s="0" t="n">
        <v>5</v>
      </c>
      <c r="E898" s="0"/>
      <c r="F898" s="1"/>
      <c r="G898" s="0"/>
      <c r="H898" s="1"/>
      <c r="I898" s="0"/>
      <c r="J898" s="1"/>
      <c r="K898" s="0"/>
      <c r="L898" s="1"/>
      <c r="M898" s="0"/>
      <c r="O898" s="0" t="str">
        <f aca="false">LOOKUP(B898,ISO3,Zone)</f>
        <v>UE Balkans</v>
      </c>
      <c r="P898" s="0" t="str">
        <f aca="false">LOOKUP(B898,ISO3,Country)</f>
        <v>Switzerland</v>
      </c>
    </row>
    <row r="899" customFormat="false" ht="12.8" hidden="false" customHeight="false" outlineLevel="0" collapsed="false">
      <c r="A899" s="0" t="n">
        <v>2018</v>
      </c>
      <c r="B899" s="0" t="s">
        <v>47</v>
      </c>
      <c r="C899" s="1" t="n">
        <v>88.67</v>
      </c>
      <c r="D899" s="0" t="n">
        <v>6</v>
      </c>
      <c r="E899" s="0"/>
      <c r="F899" s="1"/>
      <c r="G899" s="0"/>
      <c r="H899" s="1"/>
      <c r="I899" s="0"/>
      <c r="J899" s="1"/>
      <c r="K899" s="0"/>
      <c r="L899" s="1"/>
      <c r="M899" s="0"/>
      <c r="O899" s="0" t="str">
        <f aca="false">LOOKUP(B899,ISO3,Zone)</f>
        <v>Amériques</v>
      </c>
      <c r="P899" s="0" t="str">
        <f aca="false">LOOKUP(B899,ISO3,Country)</f>
        <v>Jamaica</v>
      </c>
    </row>
    <row r="900" customFormat="false" ht="12.8" hidden="false" customHeight="false" outlineLevel="0" collapsed="false">
      <c r="A900" s="0" t="n">
        <v>2018</v>
      </c>
      <c r="B900" s="0" t="s">
        <v>46</v>
      </c>
      <c r="C900" s="1" t="n">
        <v>86.84</v>
      </c>
      <c r="D900" s="0" t="n">
        <v>7</v>
      </c>
      <c r="E900" s="0"/>
      <c r="F900" s="1"/>
      <c r="G900" s="0"/>
      <c r="H900" s="1"/>
      <c r="I900" s="0"/>
      <c r="J900" s="1"/>
      <c r="K900" s="0"/>
      <c r="L900" s="1"/>
      <c r="M900" s="0"/>
      <c r="O900" s="0" t="str">
        <f aca="false">LOOKUP(B900,ISO3,Zone)</f>
        <v>UE Balkans</v>
      </c>
      <c r="P900" s="0" t="str">
        <f aca="false">LOOKUP(B900,ISO3,Country)</f>
        <v>Belgium</v>
      </c>
    </row>
    <row r="901" customFormat="false" ht="12.8" hidden="false" customHeight="false" outlineLevel="0" collapsed="false">
      <c r="A901" s="0" t="n">
        <v>2018</v>
      </c>
      <c r="B901" s="0" t="s">
        <v>28</v>
      </c>
      <c r="C901" s="1" t="n">
        <v>86.38</v>
      </c>
      <c r="D901" s="0" t="n">
        <v>8</v>
      </c>
      <c r="E901" s="0"/>
      <c r="F901" s="1"/>
      <c r="G901" s="0"/>
      <c r="H901" s="1"/>
      <c r="I901" s="0"/>
      <c r="J901" s="1"/>
      <c r="K901" s="0"/>
      <c r="L901" s="1"/>
      <c r="M901" s="0"/>
      <c r="O901" s="0" t="str">
        <f aca="false">LOOKUP(B901,ISO3,Zone)</f>
        <v>Asie-Pacifique</v>
      </c>
      <c r="P901" s="0" t="str">
        <f aca="false">LOOKUP(B901,ISO3,Country)</f>
        <v>New Zealand</v>
      </c>
    </row>
    <row r="902" customFormat="false" ht="12.8" hidden="false" customHeight="false" outlineLevel="0" collapsed="false">
      <c r="A902" s="0" t="n">
        <v>2018</v>
      </c>
      <c r="B902" s="0" t="s">
        <v>18</v>
      </c>
      <c r="C902" s="1" t="n">
        <v>86.01</v>
      </c>
      <c r="D902" s="0" t="n">
        <v>9</v>
      </c>
      <c r="E902" s="0"/>
      <c r="F902" s="1"/>
      <c r="G902" s="0"/>
      <c r="H902" s="1"/>
      <c r="I902" s="0"/>
      <c r="J902" s="1"/>
      <c r="K902" s="0"/>
      <c r="L902" s="1"/>
      <c r="M902" s="0"/>
      <c r="O902" s="0" t="str">
        <f aca="false">LOOKUP(B902,ISO3,Zone)</f>
        <v>UE Balkans</v>
      </c>
      <c r="P902" s="0" t="str">
        <f aca="false">LOOKUP(B902,ISO3,Country)</f>
        <v>Denmark</v>
      </c>
    </row>
    <row r="903" customFormat="false" ht="12.8" hidden="false" customHeight="false" outlineLevel="0" collapsed="false">
      <c r="A903" s="0" t="n">
        <v>2018</v>
      </c>
      <c r="B903" s="0" t="s">
        <v>38</v>
      </c>
      <c r="C903" s="1" t="n">
        <v>85.99</v>
      </c>
      <c r="D903" s="0" t="n">
        <v>10</v>
      </c>
      <c r="E903" s="0"/>
      <c r="F903" s="1"/>
      <c r="G903" s="0"/>
      <c r="H903" s="1"/>
      <c r="I903" s="0"/>
      <c r="J903" s="1"/>
      <c r="K903" s="0"/>
      <c r="L903" s="1"/>
      <c r="M903" s="0"/>
      <c r="O903" s="0" t="str">
        <f aca="false">LOOKUP(B903,ISO3,Zone)</f>
        <v>Amériques</v>
      </c>
      <c r="P903" s="0" t="str">
        <f aca="false">LOOKUP(B903,ISO3,Country)</f>
        <v>Costa Rica</v>
      </c>
    </row>
    <row r="904" customFormat="false" ht="12.8" hidden="false" customHeight="false" outlineLevel="0" collapsed="false">
      <c r="A904" s="0" t="n">
        <v>2018</v>
      </c>
      <c r="B904" s="0" t="s">
        <v>44</v>
      </c>
      <c r="C904" s="1" t="n">
        <v>85.96</v>
      </c>
      <c r="D904" s="0" t="n">
        <v>11</v>
      </c>
      <c r="E904" s="0"/>
      <c r="F904" s="1"/>
      <c r="G904" s="0"/>
      <c r="H904" s="1"/>
      <c r="I904" s="0"/>
      <c r="J904" s="1"/>
      <c r="K904" s="0"/>
      <c r="L904" s="1"/>
      <c r="M904" s="0"/>
      <c r="O904" s="0" t="str">
        <f aca="false">LOOKUP(B904,ISO3,Zone)</f>
        <v>UE Balkans</v>
      </c>
      <c r="P904" s="0" t="str">
        <f aca="false">LOOKUP(B904,ISO3,Country)</f>
        <v>Austria</v>
      </c>
    </row>
    <row r="905" customFormat="false" ht="12.8" hidden="false" customHeight="false" outlineLevel="0" collapsed="false">
      <c r="A905" s="0" t="n">
        <v>2018</v>
      </c>
      <c r="B905" s="0" t="s">
        <v>23</v>
      </c>
      <c r="C905" s="1" t="n">
        <v>85.92</v>
      </c>
      <c r="D905" s="0" t="n">
        <v>12</v>
      </c>
      <c r="E905" s="0"/>
      <c r="F905" s="1"/>
      <c r="G905" s="0"/>
      <c r="H905" s="1"/>
      <c r="I905" s="0"/>
      <c r="J905" s="1"/>
      <c r="K905" s="0"/>
      <c r="L905" s="1"/>
      <c r="M905" s="0"/>
      <c r="O905" s="0" t="str">
        <f aca="false">LOOKUP(B905,ISO3,Zone)</f>
        <v>UE Balkans</v>
      </c>
      <c r="P905" s="0" t="str">
        <f aca="false">LOOKUP(B905,ISO3,Country)</f>
        <v>Estonia</v>
      </c>
    </row>
    <row r="906" customFormat="false" ht="12.8" hidden="false" customHeight="false" outlineLevel="0" collapsed="false">
      <c r="A906" s="0" t="n">
        <v>2018</v>
      </c>
      <c r="B906" s="0" t="s">
        <v>33</v>
      </c>
      <c r="C906" s="1" t="n">
        <v>85.9</v>
      </c>
      <c r="D906" s="0" t="n">
        <v>13</v>
      </c>
      <c r="E906" s="0"/>
      <c r="F906" s="1"/>
      <c r="G906" s="0"/>
      <c r="H906" s="1"/>
      <c r="I906" s="0"/>
      <c r="J906" s="1"/>
      <c r="K906" s="0"/>
      <c r="L906" s="1"/>
      <c r="M906" s="0"/>
      <c r="O906" s="0" t="str">
        <f aca="false">LOOKUP(B906,ISO3,Zone)</f>
        <v>UE Balkans</v>
      </c>
      <c r="P906" s="0" t="str">
        <f aca="false">LOOKUP(B906,ISO3,Country)</f>
        <v>Iceland</v>
      </c>
    </row>
    <row r="907" customFormat="false" ht="12.8" hidden="false" customHeight="false" outlineLevel="0" collapsed="false">
      <c r="A907" s="0" t="n">
        <v>2018</v>
      </c>
      <c r="B907" s="0" t="s">
        <v>24</v>
      </c>
      <c r="C907" s="1" t="n">
        <v>85.83</v>
      </c>
      <c r="D907" s="0" t="n">
        <v>14</v>
      </c>
      <c r="E907" s="0"/>
      <c r="F907" s="1"/>
      <c r="G907" s="0"/>
      <c r="H907" s="1"/>
      <c r="I907" s="0"/>
      <c r="J907" s="1"/>
      <c r="K907" s="0"/>
      <c r="L907" s="1"/>
      <c r="M907" s="0"/>
      <c r="O907" s="0" t="str">
        <f aca="false">LOOKUP(B907,ISO3,Zone)</f>
        <v>UE Balkans</v>
      </c>
      <c r="P907" s="0" t="str">
        <f aca="false">LOOKUP(B907,ISO3,Country)</f>
        <v>Portugal</v>
      </c>
    </row>
    <row r="908" customFormat="false" ht="12.8" hidden="false" customHeight="false" outlineLevel="0" collapsed="false">
      <c r="A908" s="0" t="n">
        <v>2018</v>
      </c>
      <c r="B908" s="0" t="s">
        <v>36</v>
      </c>
      <c r="C908" s="1" t="n">
        <v>85.61</v>
      </c>
      <c r="D908" s="0" t="n">
        <v>15</v>
      </c>
      <c r="E908" s="0"/>
      <c r="F908" s="1"/>
      <c r="G908" s="0"/>
      <c r="H908" s="1"/>
      <c r="I908" s="0"/>
      <c r="J908" s="1"/>
      <c r="K908" s="0"/>
      <c r="L908" s="1"/>
      <c r="M908" s="0"/>
      <c r="O908" s="0" t="str">
        <f aca="false">LOOKUP(B908,ISO3,Zone)</f>
        <v>UE Balkans</v>
      </c>
      <c r="P908" s="0" t="str">
        <f aca="false">LOOKUP(B908,ISO3,Country)</f>
        <v>Germany</v>
      </c>
    </row>
    <row r="909" customFormat="false" ht="12.8" hidden="false" customHeight="false" outlineLevel="0" collapsed="false">
      <c r="A909" s="0" t="n">
        <v>2018</v>
      </c>
      <c r="B909" s="0" t="s">
        <v>17</v>
      </c>
      <c r="C909" s="1" t="n">
        <v>85.41</v>
      </c>
      <c r="D909" s="0" t="n">
        <v>16</v>
      </c>
      <c r="E909" s="0"/>
      <c r="F909" s="1"/>
      <c r="G909" s="0"/>
      <c r="H909" s="1"/>
      <c r="I909" s="0"/>
      <c r="J909" s="1"/>
      <c r="K909" s="0"/>
      <c r="L909" s="1"/>
      <c r="M909" s="0"/>
      <c r="O909" s="0" t="str">
        <f aca="false">LOOKUP(B909,ISO3,Zone)</f>
        <v>UE Balkans</v>
      </c>
      <c r="P909" s="0" t="str">
        <f aca="false">LOOKUP(B909,ISO3,Country)</f>
        <v>Ireland</v>
      </c>
    </row>
    <row r="910" customFormat="false" ht="12.8" hidden="false" customHeight="false" outlineLevel="0" collapsed="false">
      <c r="A910" s="0" t="n">
        <v>2018</v>
      </c>
      <c r="B910" s="0" t="s">
        <v>35</v>
      </c>
      <c r="C910" s="1" t="n">
        <v>85.28</v>
      </c>
      <c r="D910" s="0" t="n">
        <v>17</v>
      </c>
      <c r="E910" s="0"/>
      <c r="F910" s="1"/>
      <c r="G910" s="0"/>
      <c r="H910" s="1"/>
      <c r="I910" s="0"/>
      <c r="J910" s="1"/>
      <c r="K910" s="0"/>
      <c r="L910" s="1"/>
      <c r="M910" s="0"/>
      <c r="O910" s="0" t="str">
        <f aca="false">LOOKUP(B910,ISO3,Zone)</f>
        <v>UE Balkans</v>
      </c>
      <c r="P910" s="0" t="str">
        <f aca="false">LOOKUP(B910,ISO3,Country)</f>
        <v>Luxembourg</v>
      </c>
    </row>
    <row r="911" customFormat="false" ht="12.8" hidden="false" customHeight="false" outlineLevel="0" collapsed="false">
      <c r="A911" s="0" t="n">
        <v>2018</v>
      </c>
      <c r="B911" s="0" t="s">
        <v>30</v>
      </c>
      <c r="C911" s="1" t="n">
        <v>84.72</v>
      </c>
      <c r="D911" s="0" t="n">
        <v>18</v>
      </c>
      <c r="E911" s="0"/>
      <c r="F911" s="1"/>
      <c r="G911" s="0"/>
      <c r="H911" s="1"/>
      <c r="I911" s="0"/>
      <c r="J911" s="1"/>
      <c r="K911" s="0"/>
      <c r="L911" s="1"/>
      <c r="M911" s="0"/>
      <c r="O911" s="0" t="str">
        <f aca="false">LOOKUP(B911,ISO3,Zone)</f>
        <v>Amériques</v>
      </c>
      <c r="P911" s="0" t="str">
        <f aca="false">LOOKUP(B911,ISO3,Country)</f>
        <v>Canada</v>
      </c>
    </row>
    <row r="912" customFormat="false" ht="12.8" hidden="false" customHeight="false" outlineLevel="0" collapsed="false">
      <c r="A912" s="0" t="n">
        <v>2018</v>
      </c>
      <c r="B912" s="0" t="s">
        <v>42</v>
      </c>
      <c r="C912" s="1" t="n">
        <v>84.54</v>
      </c>
      <c r="D912" s="0" t="n">
        <v>19</v>
      </c>
      <c r="E912" s="0"/>
      <c r="F912" s="1"/>
      <c r="G912" s="0"/>
      <c r="H912" s="1"/>
      <c r="I912" s="0"/>
      <c r="J912" s="1"/>
      <c r="K912" s="0"/>
      <c r="L912" s="1"/>
      <c r="M912" s="0"/>
      <c r="O912" s="0" t="str">
        <f aca="false">LOOKUP(B912,ISO3,Zone)</f>
        <v>Asie-Pacifique</v>
      </c>
      <c r="P912" s="0" t="str">
        <f aca="false">LOOKUP(B912,ISO3,Country)</f>
        <v>Australia</v>
      </c>
    </row>
    <row r="913" customFormat="false" ht="12.8" hidden="false" customHeight="false" outlineLevel="0" collapsed="false">
      <c r="A913" s="0" t="n">
        <v>2018</v>
      </c>
      <c r="B913" s="0" t="s">
        <v>67</v>
      </c>
      <c r="C913" s="1" t="n">
        <v>84.44</v>
      </c>
      <c r="D913" s="0" t="n">
        <v>20</v>
      </c>
      <c r="E913" s="0"/>
      <c r="F913" s="1"/>
      <c r="G913" s="0"/>
      <c r="H913" s="1"/>
      <c r="I913" s="0"/>
      <c r="J913" s="1"/>
      <c r="K913" s="0"/>
      <c r="L913" s="1"/>
      <c r="M913" s="0"/>
      <c r="O913" s="0" t="str">
        <f aca="false">LOOKUP(B913,ISO3,Zone)</f>
        <v>Amériques</v>
      </c>
      <c r="P913" s="0" t="str">
        <f aca="false">LOOKUP(B913,ISO3,Country)</f>
        <v>Uruguay</v>
      </c>
    </row>
    <row r="914" customFormat="false" ht="12.8" hidden="false" customHeight="false" outlineLevel="0" collapsed="false">
      <c r="A914" s="0" t="n">
        <v>2018</v>
      </c>
      <c r="B914" s="0" t="s">
        <v>63</v>
      </c>
      <c r="C914" s="1" t="n">
        <v>83.56</v>
      </c>
      <c r="D914" s="0" t="n">
        <v>21</v>
      </c>
      <c r="E914" s="0"/>
      <c r="F914" s="1"/>
      <c r="G914" s="0"/>
      <c r="H914" s="1"/>
      <c r="I914" s="0"/>
      <c r="J914" s="1"/>
      <c r="K914" s="0"/>
      <c r="L914" s="1"/>
      <c r="M914" s="0"/>
      <c r="O914" s="0" t="str">
        <f aca="false">LOOKUP(B914,ISO3,Zone)</f>
        <v>Amériques</v>
      </c>
      <c r="P914" s="0" t="str">
        <f aca="false">LOOKUP(B914,ISO3,Country)</f>
        <v>Suriname</v>
      </c>
    </row>
    <row r="915" customFormat="false" ht="12.8" hidden="false" customHeight="false" outlineLevel="0" collapsed="false">
      <c r="A915" s="0" t="n">
        <v>2018</v>
      </c>
      <c r="B915" s="0" t="s">
        <v>34</v>
      </c>
      <c r="C915" s="1" t="n">
        <v>83.31</v>
      </c>
      <c r="D915" s="0" t="n">
        <v>22</v>
      </c>
      <c r="E915" s="0"/>
      <c r="F915" s="1"/>
      <c r="G915" s="0"/>
      <c r="H915" s="1"/>
      <c r="I915" s="0"/>
      <c r="J915" s="1"/>
      <c r="K915" s="0"/>
      <c r="L915" s="1"/>
      <c r="M915" s="0"/>
      <c r="O915" s="0" t="str">
        <f aca="false">LOOKUP(B915,ISO3,Zone)</f>
        <v>Asie-Pacifique</v>
      </c>
      <c r="P915" s="0" t="str">
        <f aca="false">LOOKUP(B915,ISO3,Country)</f>
        <v>Samoa</v>
      </c>
    </row>
    <row r="916" customFormat="false" ht="12.8" hidden="false" customHeight="false" outlineLevel="0" collapsed="false">
      <c r="A916" s="0" t="n">
        <v>2018</v>
      </c>
      <c r="B916" s="0" t="s">
        <v>77</v>
      </c>
      <c r="C916" s="1" t="n">
        <v>81.59</v>
      </c>
      <c r="D916" s="0" t="n">
        <v>23</v>
      </c>
      <c r="E916" s="0"/>
      <c r="F916" s="1"/>
      <c r="G916" s="0"/>
      <c r="H916" s="1"/>
      <c r="I916" s="0"/>
      <c r="J916" s="1"/>
      <c r="K916" s="0"/>
      <c r="L916" s="1"/>
      <c r="M916" s="0"/>
      <c r="O916" s="0" t="str">
        <f aca="false">LOOKUP(B916,ISO3,Zone)</f>
        <v>Afrique</v>
      </c>
      <c r="P916" s="0" t="str">
        <f aca="false">LOOKUP(B916,ISO3,Country)</f>
        <v>Ghana</v>
      </c>
    </row>
    <row r="917" customFormat="false" ht="12.8" hidden="false" customHeight="false" outlineLevel="0" collapsed="false">
      <c r="A917" s="0" t="n">
        <v>2018</v>
      </c>
      <c r="B917" s="0" t="s">
        <v>31</v>
      </c>
      <c r="C917" s="1" t="n">
        <v>80.37</v>
      </c>
      <c r="D917" s="0" t="n">
        <v>24</v>
      </c>
      <c r="E917" s="0"/>
      <c r="F917" s="1"/>
      <c r="G917" s="0"/>
      <c r="H917" s="1"/>
      <c r="I917" s="0"/>
      <c r="J917" s="1"/>
      <c r="K917" s="0"/>
      <c r="L917" s="1"/>
      <c r="M917" s="0"/>
      <c r="O917" s="0" t="str">
        <f aca="false">LOOKUP(B917,ISO3,Zone)</f>
        <v>UE Balkans</v>
      </c>
      <c r="P917" s="0" t="str">
        <f aca="false">LOOKUP(B917,ISO3,Country)</f>
        <v>Latvia</v>
      </c>
    </row>
    <row r="918" customFormat="false" ht="12.8" hidden="false" customHeight="false" outlineLevel="0" collapsed="false">
      <c r="A918" s="0" t="n">
        <v>2018</v>
      </c>
      <c r="B918" s="0" t="s">
        <v>70</v>
      </c>
      <c r="C918" s="1" t="n">
        <v>80.15</v>
      </c>
      <c r="D918" s="0" t="n">
        <v>25</v>
      </c>
      <c r="E918" s="0"/>
      <c r="F918" s="1"/>
      <c r="G918" s="0"/>
      <c r="H918" s="1"/>
      <c r="I918" s="0"/>
      <c r="J918" s="1"/>
      <c r="K918" s="0"/>
      <c r="L918" s="1"/>
      <c r="M918" s="0"/>
      <c r="O918" s="0" t="str">
        <f aca="false">LOOKUP(B918,ISO3,Zone)</f>
        <v>UE Balkans</v>
      </c>
      <c r="P918" s="0" t="str">
        <f aca="false">LOOKUP(B918,ISO3,Country)</f>
        <v>Cyprus</v>
      </c>
    </row>
    <row r="919" customFormat="false" ht="12.8" hidden="false" customHeight="false" outlineLevel="0" collapsed="false">
      <c r="A919" s="0" t="n">
        <v>2018</v>
      </c>
      <c r="B919" s="0" t="s">
        <v>37</v>
      </c>
      <c r="C919" s="1" t="n">
        <v>79.76</v>
      </c>
      <c r="D919" s="0" t="n">
        <v>26</v>
      </c>
      <c r="E919" s="0"/>
      <c r="F919" s="1"/>
      <c r="G919" s="0"/>
      <c r="H919" s="1"/>
      <c r="I919" s="0"/>
      <c r="J919" s="1"/>
      <c r="K919" s="0"/>
      <c r="L919" s="1"/>
      <c r="M919" s="0"/>
      <c r="O919" s="0" t="str">
        <f aca="false">LOOKUP(B919,ISO3,Zone)</f>
        <v>Afrique</v>
      </c>
      <c r="P919" s="0" t="str">
        <f aca="false">LOOKUP(B919,ISO3,Country)</f>
        <v>Namibia</v>
      </c>
    </row>
    <row r="920" customFormat="false" ht="12.8" hidden="false" customHeight="false" outlineLevel="0" collapsed="false">
      <c r="A920" s="0" t="n">
        <v>2018</v>
      </c>
      <c r="B920" s="0" t="s">
        <v>32</v>
      </c>
      <c r="C920" s="1" t="n">
        <v>79.74</v>
      </c>
      <c r="D920" s="0" t="n">
        <v>27</v>
      </c>
      <c r="E920" s="0"/>
      <c r="F920" s="1"/>
      <c r="G920" s="0"/>
      <c r="H920" s="1"/>
      <c r="I920" s="0"/>
      <c r="J920" s="1"/>
      <c r="K920" s="0"/>
      <c r="L920" s="1"/>
      <c r="M920" s="0"/>
      <c r="O920" s="0" t="str">
        <f aca="false">LOOKUP(B920,ISO3,Zone)</f>
        <v>UE Balkans</v>
      </c>
      <c r="P920" s="0" t="str">
        <f aca="false">LOOKUP(B920,ISO3,Country)</f>
        <v>Slovakia</v>
      </c>
    </row>
    <row r="921" customFormat="false" ht="12.8" hidden="false" customHeight="false" outlineLevel="0" collapsed="false">
      <c r="A921" s="0" t="n">
        <v>2018</v>
      </c>
      <c r="B921" s="0" t="s">
        <v>40</v>
      </c>
      <c r="C921" s="1" t="n">
        <v>79.61</v>
      </c>
      <c r="D921" s="0" t="n">
        <v>28</v>
      </c>
      <c r="E921" s="0"/>
      <c r="F921" s="1"/>
      <c r="G921" s="0"/>
      <c r="H921" s="1"/>
      <c r="I921" s="0"/>
      <c r="J921" s="1"/>
      <c r="K921" s="0"/>
      <c r="L921" s="1"/>
      <c r="M921" s="0"/>
      <c r="O921" s="0" t="str">
        <f aca="false">LOOKUP(B921,ISO3,Zone)</f>
        <v>Afrique</v>
      </c>
      <c r="P921" s="0" t="str">
        <f aca="false">LOOKUP(B921,ISO3,Country)</f>
        <v>South Africa</v>
      </c>
    </row>
    <row r="922" customFormat="false" ht="12.8" hidden="false" customHeight="false" outlineLevel="0" collapsed="false">
      <c r="A922" s="0" t="n">
        <v>2018</v>
      </c>
      <c r="B922" s="0" t="s">
        <v>48</v>
      </c>
      <c r="C922" s="1" t="n">
        <v>79.61</v>
      </c>
      <c r="D922" s="0" t="n">
        <v>29</v>
      </c>
      <c r="E922" s="0"/>
      <c r="F922" s="1"/>
      <c r="G922" s="0"/>
      <c r="H922" s="1"/>
      <c r="I922" s="0"/>
      <c r="J922" s="1"/>
      <c r="K922" s="0"/>
      <c r="L922" s="1"/>
      <c r="M922" s="0"/>
      <c r="O922" s="0" t="str">
        <f aca="false">LOOKUP(B922,ISO3,Zone)</f>
        <v>Afrique</v>
      </c>
      <c r="P922" s="0" t="str">
        <f aca="false">LOOKUP(B922,ISO3,Country)</f>
        <v>Cabo Verde</v>
      </c>
    </row>
    <row r="923" customFormat="false" ht="12.8" hidden="false" customHeight="false" outlineLevel="0" collapsed="false">
      <c r="A923" s="0" t="n">
        <v>2018</v>
      </c>
      <c r="B923" s="0" t="s">
        <v>26</v>
      </c>
      <c r="C923" s="1" t="n">
        <v>79.51</v>
      </c>
      <c r="D923" s="0" t="n">
        <v>30</v>
      </c>
      <c r="E923" s="0"/>
      <c r="F923" s="1"/>
      <c r="G923" s="0"/>
      <c r="H923" s="1"/>
      <c r="I923" s="0"/>
      <c r="J923" s="1"/>
      <c r="K923" s="0"/>
      <c r="L923" s="1"/>
      <c r="M923" s="0"/>
      <c r="O923" s="0" t="str">
        <f aca="false">LOOKUP(B923,ISO3,Zone)</f>
        <v>UE Balkans</v>
      </c>
      <c r="P923" s="0" t="str">
        <f aca="false">LOOKUP(B923,ISO3,Country)</f>
        <v>Liechtenstein</v>
      </c>
    </row>
    <row r="924" customFormat="false" ht="12.8" hidden="false" customHeight="false" outlineLevel="0" collapsed="false">
      <c r="A924" s="0" t="n">
        <v>2018</v>
      </c>
      <c r="B924" s="0" t="s">
        <v>51</v>
      </c>
      <c r="C924" s="1" t="n">
        <v>79.49</v>
      </c>
      <c r="D924" s="0" t="n">
        <v>31</v>
      </c>
      <c r="E924" s="0"/>
      <c r="F924" s="1"/>
      <c r="G924" s="0"/>
      <c r="H924" s="1"/>
      <c r="I924" s="0"/>
      <c r="J924" s="1"/>
      <c r="K924" s="0"/>
      <c r="L924" s="1"/>
      <c r="M924" s="0"/>
      <c r="O924" s="0" t="str">
        <f aca="false">LOOKUP(B924,ISO3,Zone)</f>
        <v>UE Balkans</v>
      </c>
      <c r="P924" s="0" t="str">
        <f aca="false">LOOKUP(B924,ISO3,Country)</f>
        <v>Spain</v>
      </c>
    </row>
    <row r="925" customFormat="false" ht="12.8" hidden="false" customHeight="false" outlineLevel="0" collapsed="false">
      <c r="A925" s="0" t="n">
        <v>2018</v>
      </c>
      <c r="B925" s="0" t="s">
        <v>65</v>
      </c>
      <c r="C925" s="1" t="n">
        <v>78.31</v>
      </c>
      <c r="D925" s="0" t="n">
        <v>32</v>
      </c>
      <c r="E925" s="0"/>
      <c r="F925" s="1"/>
      <c r="G925" s="0"/>
      <c r="H925" s="1"/>
      <c r="I925" s="0"/>
      <c r="J925" s="1"/>
      <c r="K925" s="0"/>
      <c r="L925" s="1"/>
      <c r="M925" s="0"/>
      <c r="O925" s="0" t="str">
        <f aca="false">LOOKUP(B925,ISO3,Zone)</f>
        <v>UE Balkans</v>
      </c>
      <c r="P925" s="0" t="str">
        <f aca="false">LOOKUP(B925,ISO3,Country)</f>
        <v>Slovenia</v>
      </c>
    </row>
    <row r="926" customFormat="false" ht="12.8" hidden="false" customHeight="false" outlineLevel="0" collapsed="false">
      <c r="A926" s="0" t="n">
        <v>2018</v>
      </c>
      <c r="B926" s="0" t="s">
        <v>39</v>
      </c>
      <c r="C926" s="1" t="n">
        <v>78.13</v>
      </c>
      <c r="D926" s="0" t="n">
        <v>33</v>
      </c>
      <c r="E926" s="0"/>
      <c r="F926" s="1"/>
      <c r="G926" s="0"/>
      <c r="H926" s="1"/>
      <c r="I926" s="0"/>
      <c r="J926" s="1"/>
      <c r="K926" s="0"/>
      <c r="L926" s="1"/>
      <c r="M926" s="0"/>
      <c r="O926" s="0" t="str">
        <f aca="false">LOOKUP(B926,ISO3,Zone)</f>
        <v>UE Balkans</v>
      </c>
      <c r="P926" s="0" t="str">
        <f aca="false">LOOKUP(B926,ISO3,Country)</f>
        <v>France</v>
      </c>
    </row>
    <row r="927" customFormat="false" ht="12.8" hidden="false" customHeight="false" outlineLevel="0" collapsed="false">
      <c r="A927" s="0" t="n">
        <v>2018</v>
      </c>
      <c r="B927" s="0" t="s">
        <v>29</v>
      </c>
      <c r="C927" s="1" t="n">
        <v>78.11</v>
      </c>
      <c r="D927" s="0" t="n">
        <v>34</v>
      </c>
      <c r="E927" s="0"/>
      <c r="F927" s="1"/>
      <c r="G927" s="0"/>
      <c r="H927" s="1"/>
      <c r="I927" s="0"/>
      <c r="J927" s="1"/>
      <c r="K927" s="0"/>
      <c r="L927" s="1"/>
      <c r="M927" s="0"/>
      <c r="O927" s="0" t="str">
        <f aca="false">LOOKUP(B927,ISO3,Zone)</f>
        <v>UE Balkans</v>
      </c>
      <c r="P927" s="0" t="str">
        <f aca="false">LOOKUP(B927,ISO3,Country)</f>
        <v>Czechia</v>
      </c>
    </row>
    <row r="928" customFormat="false" ht="12.8" hidden="false" customHeight="false" outlineLevel="0" collapsed="false">
      <c r="A928" s="0" t="n">
        <v>2018</v>
      </c>
      <c r="B928" s="0" t="s">
        <v>22</v>
      </c>
      <c r="C928" s="1" t="n">
        <v>77.8</v>
      </c>
      <c r="D928" s="0" t="n">
        <v>36</v>
      </c>
      <c r="E928" s="0"/>
      <c r="F928" s="1"/>
      <c r="G928" s="0"/>
      <c r="H928" s="1"/>
      <c r="I928" s="0"/>
      <c r="J928" s="1"/>
      <c r="K928" s="0"/>
      <c r="L928" s="1"/>
      <c r="M928" s="0"/>
      <c r="O928" s="0" t="str">
        <f aca="false">LOOKUP(B928,ISO3,Zone)</f>
        <v>UE Balkans</v>
      </c>
      <c r="P928" s="0" t="str">
        <f aca="false">LOOKUP(B928,ISO3,Country)</f>
        <v>Lithuania</v>
      </c>
    </row>
    <row r="929" customFormat="false" ht="12.8" hidden="false" customHeight="false" outlineLevel="0" collapsed="false">
      <c r="A929" s="0" t="n">
        <v>2018</v>
      </c>
      <c r="B929" s="0" t="s">
        <v>52</v>
      </c>
      <c r="C929" s="1" t="n">
        <v>77.79</v>
      </c>
      <c r="D929" s="0" t="n">
        <v>37</v>
      </c>
      <c r="E929" s="0"/>
      <c r="F929" s="1"/>
      <c r="G929" s="0"/>
      <c r="H929" s="1"/>
      <c r="I929" s="0"/>
      <c r="J929" s="1"/>
      <c r="K929" s="0"/>
      <c r="L929" s="1"/>
      <c r="M929" s="0"/>
      <c r="O929" s="0" t="str">
        <f aca="false">LOOKUP(B929,ISO3,Zone)</f>
        <v>UE Balkans</v>
      </c>
      <c r="P929" s="0" t="str">
        <f aca="false">LOOKUP(B929,ISO3,Country)</f>
        <v>Andorra</v>
      </c>
    </row>
    <row r="930" customFormat="false" ht="12.8" hidden="false" customHeight="false" outlineLevel="0" collapsed="false">
      <c r="A930" s="0" t="n">
        <v>2018</v>
      </c>
      <c r="B930" s="0" t="s">
        <v>98</v>
      </c>
      <c r="C930" s="1" t="n">
        <v>77.31</v>
      </c>
      <c r="D930" s="0" t="n">
        <v>38</v>
      </c>
      <c r="E930" s="0"/>
      <c r="F930" s="1"/>
      <c r="G930" s="0"/>
      <c r="H930" s="1"/>
      <c r="I930" s="0"/>
      <c r="J930" s="1"/>
      <c r="K930" s="0"/>
      <c r="L930" s="1"/>
      <c r="M930" s="0"/>
      <c r="O930" s="0" t="str">
        <f aca="false">LOOKUP(B930,ISO3,Zone)</f>
        <v>Amériques</v>
      </c>
      <c r="P930" s="0" t="str">
        <f aca="false">LOOKUP(B930,ISO3,Country)</f>
        <v>Chile</v>
      </c>
    </row>
    <row r="931" customFormat="false" ht="12.8" hidden="false" customHeight="false" outlineLevel="0" collapsed="false">
      <c r="A931" s="0" t="n">
        <v>2018</v>
      </c>
      <c r="B931" s="0" t="s">
        <v>45</v>
      </c>
      <c r="C931" s="1" t="n">
        <v>77.21</v>
      </c>
      <c r="D931" s="0" t="n">
        <v>39</v>
      </c>
      <c r="E931" s="0"/>
      <c r="F931" s="1"/>
      <c r="G931" s="0"/>
      <c r="H931" s="1"/>
      <c r="I931" s="0"/>
      <c r="J931" s="1"/>
      <c r="K931" s="0"/>
      <c r="L931" s="1"/>
      <c r="M931" s="0"/>
      <c r="O931" s="0" t="str">
        <f aca="false">LOOKUP(B931,ISO3,Zone)</f>
        <v>Amériques</v>
      </c>
      <c r="P931" s="0" t="str">
        <f aca="false">LOOKUP(B931,ISO3,Country)</f>
        <v>Trinidad and Tobago</v>
      </c>
    </row>
    <row r="932" customFormat="false" ht="12.8" hidden="false" customHeight="false" outlineLevel="0" collapsed="false">
      <c r="A932" s="0" t="n">
        <v>2018</v>
      </c>
      <c r="B932" s="0" t="s">
        <v>41</v>
      </c>
      <c r="C932" s="1" t="n">
        <v>76.75</v>
      </c>
      <c r="D932" s="0" t="n">
        <v>40</v>
      </c>
      <c r="E932" s="0"/>
      <c r="F932" s="1"/>
      <c r="G932" s="0"/>
      <c r="H932" s="1"/>
      <c r="I932" s="0"/>
      <c r="J932" s="1"/>
      <c r="K932" s="0"/>
      <c r="L932" s="1"/>
      <c r="M932" s="0"/>
      <c r="O932" s="0" t="str">
        <f aca="false">LOOKUP(B932,ISO3,Zone)</f>
        <v>UE Balkans</v>
      </c>
      <c r="P932" s="0" t="str">
        <f aca="false">LOOKUP(B932,ISO3,Country)</f>
        <v>United Kingdom</v>
      </c>
    </row>
    <row r="933" customFormat="false" ht="12.8" hidden="false" customHeight="false" outlineLevel="0" collapsed="false">
      <c r="A933" s="0" t="n">
        <v>2018</v>
      </c>
      <c r="B933" s="0" t="s">
        <v>73</v>
      </c>
      <c r="C933" s="1" t="n">
        <v>76.67</v>
      </c>
      <c r="D933" s="0" t="n">
        <v>41</v>
      </c>
      <c r="E933" s="0"/>
      <c r="F933" s="1"/>
      <c r="G933" s="0"/>
      <c r="H933" s="1"/>
      <c r="I933" s="0"/>
      <c r="J933" s="1"/>
      <c r="K933" s="0"/>
      <c r="L933" s="1"/>
      <c r="M933" s="0"/>
      <c r="O933" s="0" t="str">
        <f aca="false">LOOKUP(B933,ISO3,Zone)</f>
        <v>Afrique</v>
      </c>
      <c r="P933" s="0" t="str">
        <f aca="false">LOOKUP(B933,ISO3,Country)</f>
        <v>Burkina Faso</v>
      </c>
    </row>
    <row r="934" customFormat="false" ht="12.8" hidden="false" customHeight="false" outlineLevel="0" collapsed="false">
      <c r="A934" s="0" t="n">
        <v>2018</v>
      </c>
      <c r="B934" s="0" t="s">
        <v>50</v>
      </c>
      <c r="C934" s="1" t="n">
        <v>76.64</v>
      </c>
      <c r="D934" s="0" t="n">
        <v>42</v>
      </c>
      <c r="E934" s="0"/>
      <c r="F934" s="1"/>
      <c r="G934" s="0"/>
      <c r="H934" s="1"/>
      <c r="I934" s="0"/>
      <c r="J934" s="1"/>
      <c r="K934" s="0"/>
      <c r="L934" s="1"/>
      <c r="M934" s="0"/>
      <c r="O934" s="0" t="str">
        <f aca="false">LOOKUP(B934,ISO3,Zone)</f>
        <v>Asie-Pacifique</v>
      </c>
      <c r="P934" s="0" t="str">
        <f aca="false">LOOKUP(B934,ISO3,Country)</f>
        <v>Taiwan</v>
      </c>
    </row>
    <row r="935" customFormat="false" ht="12.8" hidden="false" customHeight="false" outlineLevel="0" collapsed="false">
      <c r="A935" s="0" t="n">
        <v>2018</v>
      </c>
      <c r="B935" s="0" t="s">
        <v>62</v>
      </c>
      <c r="C935" s="1" t="n">
        <v>76.49</v>
      </c>
      <c r="D935" s="0" t="n">
        <v>43</v>
      </c>
      <c r="E935" s="0"/>
      <c r="F935" s="1"/>
      <c r="G935" s="0"/>
      <c r="H935" s="1"/>
      <c r="I935" s="0"/>
      <c r="J935" s="1"/>
      <c r="K935" s="0"/>
      <c r="L935" s="1"/>
      <c r="M935" s="0"/>
      <c r="O935" s="0" t="str">
        <f aca="false">LOOKUP(B935,ISO3,Zone)</f>
        <v>Asie-Pacifique</v>
      </c>
      <c r="P935" s="0" t="str">
        <f aca="false">LOOKUP(B935,ISO3,Country)</f>
        <v>South Korea</v>
      </c>
    </row>
    <row r="936" customFormat="false" ht="12.8" hidden="false" customHeight="false" outlineLevel="0" collapsed="false">
      <c r="A936" s="0" t="n">
        <v>2018</v>
      </c>
      <c r="B936" s="0" t="s">
        <v>68</v>
      </c>
      <c r="C936" s="1" t="n">
        <v>76.35</v>
      </c>
      <c r="D936" s="0" t="n">
        <v>44</v>
      </c>
      <c r="E936" s="0"/>
      <c r="F936" s="1"/>
      <c r="G936" s="0"/>
      <c r="H936" s="1"/>
      <c r="I936" s="0"/>
      <c r="J936" s="1"/>
      <c r="K936" s="0"/>
      <c r="L936" s="1"/>
      <c r="M936" s="0"/>
      <c r="O936" s="0" t="str">
        <f aca="false">LOOKUP(B936,ISO3,Zone)</f>
        <v>UE Balkans</v>
      </c>
      <c r="P936" s="0" t="str">
        <f aca="false">LOOKUP(B936,ISO3,Country)</f>
        <v>Romania</v>
      </c>
    </row>
    <row r="937" customFormat="false" ht="12.8" hidden="false" customHeight="false" outlineLevel="0" collapsed="false">
      <c r="A937" s="0" t="n">
        <v>2018</v>
      </c>
      <c r="B937" s="0" t="s">
        <v>60</v>
      </c>
      <c r="C937" s="1" t="n">
        <v>76.27</v>
      </c>
      <c r="D937" s="0" t="n">
        <v>45</v>
      </c>
      <c r="E937" s="0"/>
      <c r="F937" s="1"/>
      <c r="G937" s="0"/>
      <c r="H937" s="1"/>
      <c r="I937" s="0"/>
      <c r="J937" s="1"/>
      <c r="K937" s="0"/>
      <c r="L937" s="1"/>
      <c r="M937" s="0"/>
      <c r="O937" s="0" t="str">
        <f aca="false">LOOKUP(B937,ISO3,Zone)</f>
        <v>Amériques</v>
      </c>
      <c r="P937" s="0" t="str">
        <f aca="false">LOOKUP(B937,ISO3,Country)</f>
        <v>United States</v>
      </c>
    </row>
    <row r="938" customFormat="false" ht="12.8" hidden="false" customHeight="false" outlineLevel="0" collapsed="false">
      <c r="A938" s="0" t="n">
        <v>2018</v>
      </c>
      <c r="B938" s="0" t="s">
        <v>56</v>
      </c>
      <c r="C938" s="1" t="n">
        <v>75.88</v>
      </c>
      <c r="D938" s="0" t="n">
        <v>46</v>
      </c>
      <c r="E938" s="0"/>
      <c r="F938" s="1"/>
      <c r="G938" s="0"/>
      <c r="H938" s="1"/>
      <c r="I938" s="0"/>
      <c r="J938" s="1"/>
      <c r="K938" s="0"/>
      <c r="L938" s="1"/>
      <c r="M938" s="0"/>
      <c r="O938" s="0" t="str">
        <f aca="false">LOOKUP(B938,ISO3,Zone)</f>
        <v>UE Balkans</v>
      </c>
      <c r="P938" s="0" t="str">
        <f aca="false">LOOKUP(B938,ISO3,Country)</f>
        <v>Italy</v>
      </c>
    </row>
    <row r="939" customFormat="false" ht="12.8" hidden="false" customHeight="false" outlineLevel="0" collapsed="false">
      <c r="A939" s="0" t="n">
        <v>2018</v>
      </c>
      <c r="B939" s="0" t="s">
        <v>66</v>
      </c>
      <c r="C939" s="1" t="n">
        <v>75.45</v>
      </c>
      <c r="D939" s="0" t="n">
        <v>47</v>
      </c>
      <c r="E939" s="0"/>
      <c r="F939" s="1"/>
      <c r="G939" s="0"/>
      <c r="H939" s="1"/>
      <c r="I939" s="0"/>
      <c r="J939" s="1"/>
      <c r="K939" s="0"/>
      <c r="L939" s="1"/>
      <c r="M939" s="0"/>
      <c r="O939" s="0" t="str">
        <f aca="false">LOOKUP(B939,ISO3,Zone)</f>
        <v>Amériques</v>
      </c>
      <c r="P939" s="0" t="str">
        <f aca="false">LOOKUP(B939,ISO3,Country)</f>
        <v>Belize</v>
      </c>
    </row>
    <row r="940" customFormat="false" ht="12.8" hidden="false" customHeight="false" outlineLevel="0" collapsed="false">
      <c r="A940" s="0" t="n">
        <v>2018</v>
      </c>
      <c r="B940" s="0" t="s">
        <v>80</v>
      </c>
      <c r="C940" s="1" t="n">
        <v>74.71</v>
      </c>
      <c r="D940" s="0" t="n">
        <v>48</v>
      </c>
      <c r="E940" s="0"/>
      <c r="F940" s="1"/>
      <c r="G940" s="0"/>
      <c r="H940" s="1"/>
      <c r="I940" s="0"/>
      <c r="J940" s="1"/>
      <c r="K940" s="0"/>
      <c r="L940" s="1"/>
      <c r="M940" s="0"/>
      <c r="O940" s="0" t="str">
        <f aca="false">LOOKUP(B940,ISO3,Zone)</f>
        <v>Afrique</v>
      </c>
      <c r="P940" s="0" t="str">
        <f aca="false">LOOKUP(B940,ISO3,Country)</f>
        <v>Botswana</v>
      </c>
    </row>
    <row r="941" customFormat="false" ht="12.8" hidden="false" customHeight="false" outlineLevel="0" collapsed="false">
      <c r="A941" s="0" t="n">
        <v>2018</v>
      </c>
      <c r="B941" s="0" t="s">
        <v>90</v>
      </c>
      <c r="C941" s="1" t="n">
        <v>74.7</v>
      </c>
      <c r="D941" s="0" t="n">
        <v>49</v>
      </c>
      <c r="E941" s="0"/>
      <c r="F941" s="1"/>
      <c r="G941" s="0"/>
      <c r="H941" s="1"/>
      <c r="I941" s="0"/>
      <c r="J941" s="1"/>
      <c r="K941" s="0"/>
      <c r="L941" s="1"/>
      <c r="M941" s="0"/>
      <c r="O941" s="0" t="str">
        <f aca="false">LOOKUP(B941,ISO3,Zone)</f>
        <v>Afrique</v>
      </c>
      <c r="P941" s="0" t="str">
        <f aca="false">LOOKUP(B941,ISO3,Country)</f>
        <v>Comoros</v>
      </c>
    </row>
    <row r="942" customFormat="false" ht="12.8" hidden="false" customHeight="false" outlineLevel="0" collapsed="false">
      <c r="A942" s="0" t="n">
        <v>2018</v>
      </c>
      <c r="B942" s="0" t="s">
        <v>119</v>
      </c>
      <c r="C942" s="1" t="n">
        <v>74.39</v>
      </c>
      <c r="D942" s="0" t="n">
        <v>50</v>
      </c>
      <c r="E942" s="0"/>
      <c r="F942" s="1"/>
      <c r="G942" s="0"/>
      <c r="H942" s="1"/>
      <c r="I942" s="0"/>
      <c r="J942" s="1"/>
      <c r="K942" s="0"/>
      <c r="L942" s="1"/>
      <c r="M942" s="0"/>
      <c r="O942" s="0" t="str">
        <f aca="false">LOOKUP(B942,ISO3,Zone)</f>
        <v>Afrique</v>
      </c>
      <c r="P942" s="0" t="str">
        <f aca="false">LOOKUP(B942,ISO3,Country)</f>
        <v>Senegal</v>
      </c>
    </row>
    <row r="943" customFormat="false" ht="12.8" hidden="false" customHeight="false" outlineLevel="0" collapsed="false">
      <c r="A943" s="0" t="n">
        <v>2018</v>
      </c>
      <c r="B943" s="0" t="s">
        <v>59</v>
      </c>
      <c r="C943" s="1" t="n">
        <v>74.32</v>
      </c>
      <c r="D943" s="0" t="n">
        <v>51</v>
      </c>
      <c r="E943" s="0"/>
      <c r="F943" s="1"/>
      <c r="G943" s="0"/>
      <c r="H943" s="1"/>
      <c r="I943" s="0"/>
      <c r="J943" s="1"/>
      <c r="K943" s="0"/>
      <c r="L943" s="1"/>
      <c r="M943" s="0"/>
      <c r="O943" s="0" t="str">
        <f aca="false">LOOKUP(B943,ISO3,Zone)</f>
        <v>Asie-Pacifique</v>
      </c>
      <c r="P943" s="0" t="str">
        <f aca="false">LOOKUP(B943,ISO3,Country)</f>
        <v>Tonga</v>
      </c>
    </row>
    <row r="944" customFormat="false" ht="12.8" hidden="false" customHeight="false" outlineLevel="0" collapsed="false">
      <c r="A944" s="0" t="n">
        <v>2018</v>
      </c>
      <c r="B944" s="0" t="s">
        <v>55</v>
      </c>
      <c r="C944" s="1" t="n">
        <v>73.95</v>
      </c>
      <c r="D944" s="0" t="n">
        <v>52</v>
      </c>
      <c r="E944" s="0"/>
      <c r="F944" s="1"/>
      <c r="G944" s="0"/>
      <c r="H944" s="1"/>
      <c r="I944" s="0"/>
      <c r="J944" s="1"/>
      <c r="K944" s="0"/>
      <c r="L944" s="1"/>
      <c r="M944" s="0"/>
      <c r="O944" s="0" t="str">
        <f aca="false">LOOKUP(B944,ISO3,Zone)</f>
        <v>Amériques</v>
      </c>
      <c r="P944" s="0" t="str">
        <f aca="false">LOOKUP(B944,ISO3,Country)</f>
        <v>Argentina</v>
      </c>
    </row>
    <row r="945" customFormat="false" ht="12.8" hidden="false" customHeight="false" outlineLevel="0" collapsed="false">
      <c r="A945" s="0" t="n">
        <v>2018</v>
      </c>
      <c r="B945" s="0" t="s">
        <v>74</v>
      </c>
      <c r="C945" s="1" t="n">
        <v>73.81</v>
      </c>
      <c r="D945" s="0" t="n">
        <v>53</v>
      </c>
      <c r="E945" s="0"/>
      <c r="F945" s="1"/>
      <c r="G945" s="0"/>
      <c r="H945" s="1"/>
      <c r="I945" s="0"/>
      <c r="J945" s="1"/>
      <c r="K945" s="0"/>
      <c r="L945" s="1"/>
      <c r="M945" s="0"/>
      <c r="O945" s="0" t="str">
        <f aca="false">LOOKUP(B945,ISO3,Zone)</f>
        <v>Asie-Pacifique</v>
      </c>
      <c r="P945" s="0" t="str">
        <f aca="false">LOOKUP(B945,ISO3,Country)</f>
        <v>Papua New Guinea</v>
      </c>
    </row>
    <row r="946" customFormat="false" ht="12.8" hidden="false" customHeight="false" outlineLevel="0" collapsed="false">
      <c r="A946" s="0" t="n">
        <v>2018</v>
      </c>
      <c r="B946" s="0" t="s">
        <v>116</v>
      </c>
      <c r="C946" s="1" t="n">
        <v>73.8</v>
      </c>
      <c r="D946" s="0" t="n">
        <v>54</v>
      </c>
      <c r="E946" s="0"/>
      <c r="F946" s="1"/>
      <c r="G946" s="0"/>
      <c r="H946" s="1"/>
      <c r="I946" s="0"/>
      <c r="J946" s="1"/>
      <c r="K946" s="0"/>
      <c r="L946" s="1"/>
      <c r="M946" s="0"/>
      <c r="O946" s="0" t="str">
        <f aca="false">LOOKUP(B946,ISO3,Zone)</f>
        <v>Afrique</v>
      </c>
      <c r="P946" s="0" t="str">
        <f aca="false">LOOKUP(B946,ISO3,Country)</f>
        <v>Madagascar</v>
      </c>
    </row>
    <row r="947" customFormat="false" ht="12.8" hidden="false" customHeight="false" outlineLevel="0" collapsed="false">
      <c r="A947" s="0" t="n">
        <v>2018</v>
      </c>
      <c r="B947" s="0" t="s">
        <v>75</v>
      </c>
      <c r="C947" s="1" t="n">
        <v>73.75</v>
      </c>
      <c r="D947" s="0" t="n">
        <v>55</v>
      </c>
      <c r="E947" s="0"/>
      <c r="F947" s="1"/>
      <c r="G947" s="0"/>
      <c r="H947" s="1"/>
      <c r="I947" s="0"/>
      <c r="J947" s="1"/>
      <c r="K947" s="0"/>
      <c r="L947" s="1"/>
      <c r="M947" s="0"/>
      <c r="O947" s="0" t="str">
        <f aca="false">LOOKUP(B947,ISO3,Zone)</f>
        <v>Amériques</v>
      </c>
      <c r="P947" s="0" t="str">
        <f aca="false">LOOKUP(B947,ISO3,Country)</f>
        <v>Guyana</v>
      </c>
    </row>
    <row r="948" customFormat="false" ht="12.8" hidden="false" customHeight="false" outlineLevel="0" collapsed="false">
      <c r="A948" s="0" t="n">
        <v>2018</v>
      </c>
      <c r="B948" s="0" t="s">
        <v>78</v>
      </c>
      <c r="C948" s="1" t="n">
        <v>73.55</v>
      </c>
      <c r="D948" s="0" t="n">
        <v>56</v>
      </c>
      <c r="E948" s="0"/>
      <c r="F948" s="1"/>
      <c r="G948" s="0"/>
      <c r="H948" s="1"/>
      <c r="I948" s="0"/>
      <c r="J948" s="1"/>
      <c r="K948" s="0"/>
      <c r="L948" s="1"/>
      <c r="M948" s="0"/>
      <c r="O948" s="0" t="str">
        <f aca="false">LOOKUP(B948,ISO3,Zone)</f>
        <v>Afrique</v>
      </c>
      <c r="P948" s="0" t="str">
        <f aca="false">LOOKUP(B948,ISO3,Country)</f>
        <v>Mauritius</v>
      </c>
    </row>
    <row r="949" customFormat="false" ht="12.8" hidden="false" customHeight="false" outlineLevel="0" collapsed="false">
      <c r="A949" s="0" t="n">
        <v>2018</v>
      </c>
      <c r="B949" s="0" t="s">
        <v>104</v>
      </c>
      <c r="C949" s="1" t="n">
        <v>73.45</v>
      </c>
      <c r="D949" s="0" t="n">
        <v>57</v>
      </c>
      <c r="E949" s="0"/>
      <c r="F949" s="1"/>
      <c r="G949" s="0"/>
      <c r="H949" s="1"/>
      <c r="I949" s="0"/>
      <c r="J949" s="1"/>
      <c r="K949" s="0"/>
      <c r="L949" s="1"/>
      <c r="M949" s="0"/>
      <c r="O949" s="0" t="str">
        <f aca="false">LOOKUP(B949,ISO3,Zone)</f>
        <v>Asie-Pacifique</v>
      </c>
      <c r="P949" s="0" t="str">
        <f aca="false">LOOKUP(B949,ISO3,Country)</f>
        <v>Fiji</v>
      </c>
    </row>
    <row r="950" customFormat="false" ht="12.8" hidden="false" customHeight="false" outlineLevel="0" collapsed="false">
      <c r="A950" s="0" t="n">
        <v>2018</v>
      </c>
      <c r="B950" s="0" t="s">
        <v>72</v>
      </c>
      <c r="C950" s="1" t="n">
        <v>73.41</v>
      </c>
      <c r="D950" s="0" t="n">
        <v>58</v>
      </c>
      <c r="E950" s="0"/>
      <c r="F950" s="1"/>
      <c r="G950" s="0"/>
      <c r="H950" s="1"/>
      <c r="I950" s="0"/>
      <c r="J950" s="1"/>
      <c r="K950" s="0"/>
      <c r="L950" s="1"/>
      <c r="M950" s="0"/>
      <c r="O950" s="0" t="str">
        <f aca="false">LOOKUP(B950,ISO3,Zone)</f>
        <v>UE Balkans</v>
      </c>
      <c r="P950" s="0" t="str">
        <f aca="false">LOOKUP(B950,ISO3,Country)</f>
        <v>Poland</v>
      </c>
    </row>
    <row r="951" customFormat="false" ht="12.8" hidden="false" customHeight="false" outlineLevel="0" collapsed="false">
      <c r="A951" s="0" t="n">
        <v>2018</v>
      </c>
      <c r="B951" s="0" t="s">
        <v>58</v>
      </c>
      <c r="C951" s="1" t="n">
        <v>73.21</v>
      </c>
      <c r="D951" s="0" t="n">
        <v>59</v>
      </c>
      <c r="E951" s="0"/>
      <c r="F951" s="1"/>
      <c r="G951" s="0"/>
      <c r="H951" s="1"/>
      <c r="I951" s="0"/>
      <c r="J951" s="1"/>
      <c r="K951" s="0"/>
      <c r="L951" s="1"/>
      <c r="M951" s="0"/>
      <c r="O951" s="0" t="str">
        <f aca="false">LOOKUP(B951,ISO3,Zone)</f>
        <v>Amériques</v>
      </c>
      <c r="P951" s="0" t="str">
        <f aca="false">LOOKUP(B951,ISO3,Country)</f>
        <v>Dominican Republic</v>
      </c>
    </row>
    <row r="952" customFormat="false" ht="12.8" hidden="false" customHeight="false" outlineLevel="0" collapsed="false">
      <c r="A952" s="0" t="n">
        <v>2018</v>
      </c>
      <c r="B952" s="0" t="s">
        <v>114</v>
      </c>
      <c r="C952" s="1" t="n">
        <v>73.18</v>
      </c>
      <c r="D952" s="0" t="n">
        <v>60</v>
      </c>
      <c r="E952" s="0"/>
      <c r="F952" s="1"/>
      <c r="G952" s="0"/>
      <c r="H952" s="1"/>
      <c r="I952" s="0"/>
      <c r="J952" s="1"/>
      <c r="K952" s="0"/>
      <c r="L952" s="1"/>
      <c r="M952" s="0"/>
      <c r="O952" s="0" t="str">
        <f aca="false">LOOKUP(B952,ISO3,Zone)</f>
        <v>Amériques</v>
      </c>
      <c r="P952" s="0" t="str">
        <f aca="false">LOOKUP(B952,ISO3,Country)</f>
        <v>Haiti</v>
      </c>
    </row>
    <row r="953" customFormat="false" ht="12.8" hidden="false" customHeight="false" outlineLevel="0" collapsed="false">
      <c r="A953" s="0" t="n">
        <v>2018</v>
      </c>
      <c r="B953" s="0" t="s">
        <v>92</v>
      </c>
      <c r="C953" s="1" t="n">
        <v>72.66</v>
      </c>
      <c r="D953" s="0" t="n">
        <v>61</v>
      </c>
      <c r="E953" s="0"/>
      <c r="F953" s="1"/>
      <c r="G953" s="0"/>
      <c r="H953" s="1"/>
      <c r="I953" s="0"/>
      <c r="J953" s="1"/>
      <c r="K953" s="0"/>
      <c r="L953" s="1"/>
      <c r="M953" s="0"/>
      <c r="O953" s="0" t="str">
        <f aca="false">LOOKUP(B953,ISO3,Zone)</f>
        <v>EEAC</v>
      </c>
      <c r="P953" s="0" t="str">
        <f aca="false">LOOKUP(B953,ISO3,Country)</f>
        <v>Georgia</v>
      </c>
    </row>
    <row r="954" customFormat="false" ht="12.8" hidden="false" customHeight="false" outlineLevel="0" collapsed="false">
      <c r="A954" s="0" t="n">
        <v>2018</v>
      </c>
      <c r="B954" s="0" t="s">
        <v>79</v>
      </c>
      <c r="C954" s="1" t="n">
        <v>72.63</v>
      </c>
      <c r="D954" s="0" t="n">
        <v>62</v>
      </c>
      <c r="E954" s="0"/>
      <c r="F954" s="1"/>
      <c r="G954" s="0"/>
      <c r="H954" s="1"/>
      <c r="I954" s="0"/>
      <c r="J954" s="1"/>
      <c r="K954" s="0"/>
      <c r="L954" s="1"/>
      <c r="M954" s="0"/>
      <c r="O954" s="0" t="str">
        <f aca="false">LOOKUP(B954,ISO3,Zone)</f>
        <v>UE Balkans</v>
      </c>
      <c r="P954" s="0" t="str">
        <f aca="false">LOOKUP(B954,ISO3,Country)</f>
        <v>Bosnia-Herzegovina</v>
      </c>
    </row>
    <row r="955" customFormat="false" ht="12.8" hidden="false" customHeight="false" outlineLevel="0" collapsed="false">
      <c r="A955" s="0" t="n">
        <v>2018</v>
      </c>
      <c r="B955" s="0" t="s">
        <v>76</v>
      </c>
      <c r="C955" s="1" t="n">
        <v>72.6</v>
      </c>
      <c r="D955" s="0" t="n">
        <v>63</v>
      </c>
      <c r="E955" s="0"/>
      <c r="F955" s="1"/>
      <c r="G955" s="0"/>
      <c r="H955" s="1"/>
      <c r="I955" s="0"/>
      <c r="J955" s="1"/>
      <c r="K955" s="0"/>
      <c r="L955" s="1"/>
      <c r="M955" s="0"/>
      <c r="O955" s="0" t="str">
        <f aca="false">LOOKUP(B955,ISO3,Zone)</f>
        <v>Afrique</v>
      </c>
      <c r="P955" s="0" t="str">
        <f aca="false">LOOKUP(B955,ISO3,Country)</f>
        <v>Niger</v>
      </c>
    </row>
    <row r="956" customFormat="false" ht="12.8" hidden="false" customHeight="false" outlineLevel="0" collapsed="false">
      <c r="A956" s="0" t="n">
        <v>2018</v>
      </c>
      <c r="B956" s="0" t="s">
        <v>97</v>
      </c>
      <c r="C956" s="1" t="n">
        <v>72.57</v>
      </c>
      <c r="D956" s="0" t="n">
        <v>64</v>
      </c>
      <c r="E956" s="0"/>
      <c r="F956" s="1"/>
      <c r="G956" s="0"/>
      <c r="H956" s="1"/>
      <c r="I956" s="0"/>
      <c r="J956" s="1"/>
      <c r="K956" s="0"/>
      <c r="L956" s="1"/>
      <c r="M956" s="0"/>
      <c r="O956" s="0" t="str">
        <f aca="false">LOOKUP(B956,ISO3,Zone)</f>
        <v>Afrique</v>
      </c>
      <c r="P956" s="0" t="str">
        <f aca="false">LOOKUP(B956,ISO3,Country)</f>
        <v>Malawi</v>
      </c>
    </row>
    <row r="957" customFormat="false" ht="12.8" hidden="false" customHeight="false" outlineLevel="0" collapsed="false">
      <c r="A957" s="0" t="n">
        <v>2018</v>
      </c>
      <c r="B957" s="0" t="s">
        <v>99</v>
      </c>
      <c r="C957" s="1" t="n">
        <v>72.56</v>
      </c>
      <c r="D957" s="0" t="n">
        <v>65</v>
      </c>
      <c r="E957" s="0"/>
      <c r="F957" s="1"/>
      <c r="G957" s="0"/>
      <c r="H957" s="1"/>
      <c r="I957" s="0"/>
      <c r="J957" s="1"/>
      <c r="K957" s="0"/>
      <c r="L957" s="1"/>
      <c r="M957" s="0"/>
      <c r="O957" s="0" t="str">
        <f aca="false">LOOKUP(B957,ISO3,Zone)</f>
        <v>UE Balkans</v>
      </c>
      <c r="P957" s="0" t="str">
        <f aca="false">LOOKUP(B957,ISO3,Country)</f>
        <v>Malta</v>
      </c>
    </row>
    <row r="958" customFormat="false" ht="12.8" hidden="false" customHeight="false" outlineLevel="0" collapsed="false">
      <c r="A958" s="0" t="n">
        <v>2018</v>
      </c>
      <c r="B958" s="0" t="s">
        <v>130</v>
      </c>
      <c r="C958" s="1" t="n">
        <v>72.22</v>
      </c>
      <c r="D958" s="0" t="n">
        <v>66</v>
      </c>
      <c r="E958" s="0"/>
      <c r="F958" s="1"/>
      <c r="G958" s="0"/>
      <c r="H958" s="1"/>
      <c r="I958" s="0"/>
      <c r="J958" s="1"/>
      <c r="K958" s="0"/>
      <c r="L958" s="1"/>
      <c r="M958" s="0"/>
      <c r="O958" s="0" t="str">
        <f aca="false">LOOKUP(B958,ISO3,Zone)</f>
        <v>Amériques</v>
      </c>
      <c r="P958" s="0" t="str">
        <f aca="false">LOOKUP(B958,ISO3,Country)</f>
        <v>El Salvador</v>
      </c>
    </row>
    <row r="959" customFormat="false" ht="12.8" hidden="false" customHeight="false" outlineLevel="0" collapsed="false">
      <c r="A959" s="0" t="n">
        <v>2018</v>
      </c>
      <c r="B959" s="0" t="s">
        <v>83</v>
      </c>
      <c r="C959" s="1" t="n">
        <v>71.36</v>
      </c>
      <c r="D959" s="0" t="n">
        <v>67</v>
      </c>
      <c r="E959" s="0"/>
      <c r="F959" s="1"/>
      <c r="G959" s="0"/>
      <c r="H959" s="1"/>
      <c r="I959" s="0"/>
      <c r="J959" s="1"/>
      <c r="K959" s="0"/>
      <c r="L959" s="1"/>
      <c r="M959" s="0"/>
      <c r="O959" s="0" t="str">
        <f aca="false">LOOKUP(B959,ISO3,Zone)</f>
        <v>Asie-Pacifique</v>
      </c>
      <c r="P959" s="0" t="str">
        <f aca="false">LOOKUP(B959,ISO3,Country)</f>
        <v>Japan</v>
      </c>
    </row>
    <row r="960" customFormat="false" ht="12.8" hidden="false" customHeight="false" outlineLevel="0" collapsed="false">
      <c r="A960" s="0" t="n">
        <v>2018</v>
      </c>
      <c r="B960" s="0" t="s">
        <v>82</v>
      </c>
      <c r="C960" s="1" t="n">
        <v>71.22</v>
      </c>
      <c r="D960" s="0" t="n">
        <v>68</v>
      </c>
      <c r="E960" s="0"/>
      <c r="F960" s="1"/>
      <c r="G960" s="0"/>
      <c r="H960" s="1"/>
      <c r="I960" s="0"/>
      <c r="J960" s="1"/>
      <c r="K960" s="0"/>
      <c r="L960" s="1"/>
      <c r="M960" s="0"/>
      <c r="O960" s="0" t="str">
        <f aca="false">LOOKUP(B960,ISO3,Zone)</f>
        <v>Afrique</v>
      </c>
      <c r="P960" s="0" t="str">
        <f aca="false">LOOKUP(B960,ISO3,Country)</f>
        <v>Lesotho</v>
      </c>
    </row>
    <row r="961" customFormat="false" ht="12.8" hidden="false" customHeight="false" outlineLevel="0" collapsed="false">
      <c r="A961" s="0" t="n">
        <v>2018</v>
      </c>
      <c r="B961" s="0" t="s">
        <v>57</v>
      </c>
      <c r="C961" s="1" t="n">
        <v>71.06</v>
      </c>
      <c r="D961" s="0" t="n">
        <v>69</v>
      </c>
      <c r="E961" s="0"/>
      <c r="F961" s="1"/>
      <c r="G961" s="0"/>
      <c r="H961" s="1"/>
      <c r="I961" s="0"/>
      <c r="J961" s="1"/>
      <c r="K961" s="0"/>
      <c r="L961" s="1"/>
      <c r="M961" s="0"/>
      <c r="O961" s="0" t="str">
        <f aca="false">LOOKUP(B961,ISO3,Zone)</f>
        <v>UE Balkans</v>
      </c>
      <c r="P961" s="0" t="str">
        <f aca="false">LOOKUP(B961,ISO3,Country)</f>
        <v>Croatia</v>
      </c>
    </row>
    <row r="962" customFormat="false" ht="12.8" hidden="false" customHeight="false" outlineLevel="0" collapsed="false">
      <c r="A962" s="0" t="n">
        <v>2018</v>
      </c>
      <c r="B962" s="0" t="s">
        <v>155</v>
      </c>
      <c r="C962" s="1" t="n">
        <v>70.96</v>
      </c>
      <c r="D962" s="0" t="n">
        <v>70</v>
      </c>
      <c r="E962" s="0"/>
      <c r="F962" s="1"/>
      <c r="G962" s="0"/>
      <c r="H962" s="1"/>
      <c r="I962" s="0"/>
      <c r="J962" s="1"/>
      <c r="K962" s="0"/>
      <c r="L962" s="1"/>
      <c r="M962" s="0"/>
      <c r="O962" s="0" t="str">
        <f aca="false">LOOKUP(B962,ISO3,Zone)</f>
        <v>Asie-Pacifique</v>
      </c>
      <c r="P962" s="0" t="str">
        <f aca="false">LOOKUP(B962,ISO3,Country)</f>
        <v>Hong Kong</v>
      </c>
    </row>
    <row r="963" customFormat="false" ht="12.8" hidden="false" customHeight="false" outlineLevel="0" collapsed="false">
      <c r="A963" s="0" t="n">
        <v>2018</v>
      </c>
      <c r="B963" s="0" t="s">
        <v>103</v>
      </c>
      <c r="C963" s="1" t="n">
        <v>70.95</v>
      </c>
      <c r="D963" s="0" t="n">
        <v>71</v>
      </c>
      <c r="E963" s="0"/>
      <c r="F963" s="1"/>
      <c r="G963" s="0"/>
      <c r="H963" s="1"/>
      <c r="I963" s="0"/>
      <c r="J963" s="1"/>
      <c r="K963" s="0"/>
      <c r="L963" s="1"/>
      <c r="M963" s="0"/>
      <c r="O963" s="0" t="str">
        <f aca="false">LOOKUP(B963,ISO3,Zone)</f>
        <v>Asie-Pacifique</v>
      </c>
      <c r="P963" s="0" t="str">
        <f aca="false">LOOKUP(B963,ISO3,Country)</f>
        <v>Mongolia</v>
      </c>
    </row>
    <row r="964" customFormat="false" ht="12.8" hidden="false" customHeight="false" outlineLevel="0" collapsed="false">
      <c r="A964" s="0" t="n">
        <v>2018</v>
      </c>
      <c r="B964" s="0" t="s">
        <v>101</v>
      </c>
      <c r="C964" s="1" t="n">
        <v>70.91</v>
      </c>
      <c r="D964" s="0" t="n">
        <v>72</v>
      </c>
      <c r="E964" s="0"/>
      <c r="F964" s="1"/>
      <c r="G964" s="0"/>
      <c r="H964" s="1"/>
      <c r="I964" s="0"/>
      <c r="J964" s="1"/>
      <c r="K964" s="0"/>
      <c r="L964" s="1"/>
      <c r="M964" s="0"/>
      <c r="O964" s="0" t="str">
        <f aca="false">LOOKUP(B964,ISO3,Zone)</f>
        <v>Afrique</v>
      </c>
      <c r="P964" s="0" t="str">
        <f aca="false">LOOKUP(B964,ISO3,Country)</f>
        <v>Mauritania</v>
      </c>
    </row>
    <row r="965" customFormat="false" ht="12.8" hidden="false" customHeight="false" outlineLevel="0" collapsed="false">
      <c r="A965" s="0" t="n">
        <v>2018</v>
      </c>
      <c r="B965" s="0" t="s">
        <v>87</v>
      </c>
      <c r="C965" s="1" t="n">
        <v>70.89</v>
      </c>
      <c r="D965" s="0" t="n">
        <v>73</v>
      </c>
      <c r="E965" s="0"/>
      <c r="F965" s="1"/>
      <c r="G965" s="0"/>
      <c r="H965" s="1"/>
      <c r="I965" s="0"/>
      <c r="J965" s="1"/>
      <c r="K965" s="0"/>
      <c r="L965" s="1"/>
      <c r="M965" s="0"/>
      <c r="O965" s="0" t="str">
        <f aca="false">LOOKUP(B965,ISO3,Zone)</f>
        <v>UE Balkans</v>
      </c>
      <c r="P965" s="0" t="str">
        <f aca="false">LOOKUP(B965,ISO3,Country)</f>
        <v>Hungary</v>
      </c>
    </row>
    <row r="966" customFormat="false" ht="12.8" hidden="false" customHeight="false" outlineLevel="0" collapsed="false">
      <c r="A966" s="0" t="n">
        <v>2018</v>
      </c>
      <c r="B966" s="0" t="s">
        <v>122</v>
      </c>
      <c r="C966" s="1" t="n">
        <v>70.81</v>
      </c>
      <c r="D966" s="0" t="n">
        <v>74</v>
      </c>
      <c r="E966" s="0"/>
      <c r="F966" s="1"/>
      <c r="G966" s="0"/>
      <c r="H966" s="1"/>
      <c r="I966" s="0"/>
      <c r="J966" s="1"/>
      <c r="K966" s="0"/>
      <c r="L966" s="1"/>
      <c r="M966" s="0"/>
      <c r="O966" s="0" t="str">
        <f aca="false">LOOKUP(B966,ISO3,Zone)</f>
        <v>UE Balkans</v>
      </c>
      <c r="P966" s="0" t="str">
        <f aca="false">LOOKUP(B966,ISO3,Country)</f>
        <v>Greece</v>
      </c>
    </row>
    <row r="967" customFormat="false" ht="12.8" hidden="false" customHeight="false" outlineLevel="0" collapsed="false">
      <c r="A967" s="0" t="n">
        <v>2018</v>
      </c>
      <c r="B967" s="0" t="s">
        <v>111</v>
      </c>
      <c r="C967" s="1" t="n">
        <v>70.51</v>
      </c>
      <c r="D967" s="0" t="n">
        <v>75</v>
      </c>
      <c r="E967" s="0"/>
      <c r="F967" s="1"/>
      <c r="G967" s="0"/>
      <c r="H967" s="1"/>
      <c r="I967" s="0"/>
      <c r="J967" s="1"/>
      <c r="K967" s="0"/>
      <c r="L967" s="1"/>
      <c r="M967" s="0"/>
      <c r="O967" s="0" t="str">
        <f aca="false">LOOKUP(B967,ISO3,Zone)</f>
        <v>UE Balkans</v>
      </c>
      <c r="P967" s="0" t="str">
        <f aca="false">LOOKUP(B967,ISO3,Country)</f>
        <v>Albania</v>
      </c>
    </row>
    <row r="968" customFormat="false" ht="12.8" hidden="false" customHeight="false" outlineLevel="0" collapsed="false">
      <c r="A968" s="0" t="n">
        <v>2018</v>
      </c>
      <c r="B968" s="0" t="s">
        <v>106</v>
      </c>
      <c r="C968" s="1" t="n">
        <v>70.42</v>
      </c>
      <c r="D968" s="0" t="n">
        <v>76</v>
      </c>
      <c r="E968" s="0"/>
      <c r="F968" s="1"/>
      <c r="G968" s="0"/>
      <c r="H968" s="1"/>
      <c r="I968" s="0"/>
      <c r="J968" s="1"/>
      <c r="K968" s="0"/>
      <c r="L968" s="1"/>
      <c r="M968" s="0"/>
      <c r="O968" s="0" t="str">
        <f aca="false">LOOKUP(B968,ISO3,Zone)</f>
        <v>UE Balkans</v>
      </c>
      <c r="P968" s="0" t="str">
        <f aca="false">LOOKUP(B968,ISO3,Country)</f>
        <v>Serbia</v>
      </c>
    </row>
    <row r="969" customFormat="false" ht="12.8" hidden="false" customHeight="false" outlineLevel="0" collapsed="false">
      <c r="A969" s="0" t="n">
        <v>2018</v>
      </c>
      <c r="B969" s="0" t="s">
        <v>91</v>
      </c>
      <c r="C969" s="1" t="n">
        <v>70.41</v>
      </c>
      <c r="D969" s="0" t="n">
        <v>77</v>
      </c>
      <c r="E969" s="0"/>
      <c r="F969" s="1"/>
      <c r="G969" s="0"/>
      <c r="H969" s="1"/>
      <c r="I969" s="0"/>
      <c r="J969" s="1"/>
      <c r="K969" s="0"/>
      <c r="L969" s="1"/>
      <c r="M969" s="0"/>
      <c r="O969" s="0" t="str">
        <f aca="false">LOOKUP(B969,ISO3,Zone)</f>
        <v>UE Balkans</v>
      </c>
      <c r="P969" s="0" t="str">
        <f aca="false">LOOKUP(B969,ISO3,Country)</f>
        <v>Northern Cyprus</v>
      </c>
    </row>
    <row r="970" customFormat="false" ht="12.8" hidden="false" customHeight="false" outlineLevel="0" collapsed="false">
      <c r="A970" s="0" t="n">
        <v>2018</v>
      </c>
      <c r="B970" s="0" t="s">
        <v>89</v>
      </c>
      <c r="C970" s="1" t="n">
        <v>70.02</v>
      </c>
      <c r="D970" s="0" t="n">
        <v>79</v>
      </c>
      <c r="E970" s="0"/>
      <c r="F970" s="1"/>
      <c r="G970" s="0"/>
      <c r="H970" s="1"/>
      <c r="I970" s="0"/>
      <c r="J970" s="1"/>
      <c r="K970" s="0"/>
      <c r="L970" s="1"/>
      <c r="M970" s="0"/>
      <c r="O970" s="0" t="str">
        <f aca="false">LOOKUP(B970,ISO3,Zone)</f>
        <v>Afrique</v>
      </c>
      <c r="P970" s="0" t="str">
        <f aca="false">LOOKUP(B970,ISO3,Country)</f>
        <v>Sierra Leone</v>
      </c>
    </row>
    <row r="971" customFormat="false" ht="12.8" hidden="false" customHeight="false" outlineLevel="0" collapsed="false">
      <c r="A971" s="0" t="n">
        <v>2018</v>
      </c>
      <c r="B971" s="0" t="s">
        <v>64</v>
      </c>
      <c r="C971" s="1" t="n">
        <v>70.01</v>
      </c>
      <c r="D971" s="0" t="n">
        <v>80</v>
      </c>
      <c r="E971" s="0"/>
      <c r="F971" s="1"/>
      <c r="G971" s="0"/>
      <c r="H971" s="1"/>
      <c r="I971" s="0"/>
      <c r="J971" s="1"/>
      <c r="K971" s="0"/>
      <c r="L971" s="1"/>
      <c r="M971" s="0"/>
      <c r="O971" s="0" t="str">
        <f aca="false">LOOKUP(B971,ISO3,Zone)</f>
        <v>EEAC</v>
      </c>
      <c r="P971" s="0" t="str">
        <f aca="false">LOOKUP(B971,ISO3,Country)</f>
        <v>Armenia</v>
      </c>
    </row>
    <row r="972" customFormat="false" ht="12.8" hidden="false" customHeight="false" outlineLevel="0" collapsed="false">
      <c r="A972" s="0" t="n">
        <v>2018</v>
      </c>
      <c r="B972" s="0" t="s">
        <v>43</v>
      </c>
      <c r="C972" s="1" t="n">
        <v>69.99</v>
      </c>
      <c r="D972" s="0" t="n">
        <v>81</v>
      </c>
      <c r="E972" s="0"/>
      <c r="F972" s="1"/>
      <c r="G972" s="0"/>
      <c r="H972" s="1"/>
      <c r="I972" s="0"/>
      <c r="J972" s="1"/>
      <c r="K972" s="0"/>
      <c r="L972" s="1"/>
      <c r="M972" s="0"/>
      <c r="O972" s="0" t="str">
        <f aca="false">LOOKUP(B972,ISO3,Zone)</f>
        <v>EEAC</v>
      </c>
      <c r="P972" s="0" t="str">
        <f aca="false">LOOKUP(B972,ISO3,Country)</f>
        <v>Moldova</v>
      </c>
    </row>
    <row r="973" customFormat="false" ht="12.8" hidden="false" customHeight="false" outlineLevel="0" collapsed="false">
      <c r="A973" s="0" t="n">
        <v>2018</v>
      </c>
      <c r="B973" s="0" t="s">
        <v>69</v>
      </c>
      <c r="C973" s="1" t="n">
        <v>69.92</v>
      </c>
      <c r="D973" s="0" t="n">
        <v>82</v>
      </c>
      <c r="E973" s="0"/>
      <c r="F973" s="1"/>
      <c r="G973" s="0"/>
      <c r="H973" s="1"/>
      <c r="I973" s="0"/>
      <c r="J973" s="1"/>
      <c r="K973" s="0"/>
      <c r="L973" s="1"/>
      <c r="M973" s="0"/>
      <c r="O973" s="0" t="str">
        <f aca="false">LOOKUP(B973,ISO3,Zone)</f>
        <v>Afrique</v>
      </c>
      <c r="P973" s="0" t="str">
        <f aca="false">LOOKUP(B973,ISO3,Country)</f>
        <v>Côte d'Ivoire</v>
      </c>
    </row>
    <row r="974" customFormat="false" ht="12.8" hidden="false" customHeight="false" outlineLevel="0" collapsed="false">
      <c r="A974" s="0" t="n">
        <v>2018</v>
      </c>
      <c r="B974" s="0" t="s">
        <v>93</v>
      </c>
      <c r="C974" s="1" t="n">
        <v>69.91</v>
      </c>
      <c r="D974" s="0" t="n">
        <v>83</v>
      </c>
      <c r="E974" s="0"/>
      <c r="F974" s="1"/>
      <c r="G974" s="0"/>
      <c r="H974" s="1"/>
      <c r="I974" s="0"/>
      <c r="J974" s="1"/>
      <c r="K974" s="0"/>
      <c r="L974" s="1"/>
      <c r="M974" s="0"/>
      <c r="O974" s="0" t="str">
        <f aca="false">LOOKUP(B974,ISO3,Zone)</f>
        <v>Afrique</v>
      </c>
      <c r="P974" s="0" t="str">
        <f aca="false">LOOKUP(B974,ISO3,Country)</f>
        <v>Guinea-Bissau</v>
      </c>
    </row>
    <row r="975" customFormat="false" ht="12.8" hidden="false" customHeight="false" outlineLevel="0" collapsed="false">
      <c r="A975" s="0" t="n">
        <v>2018</v>
      </c>
      <c r="B975" s="0" t="s">
        <v>127</v>
      </c>
      <c r="C975" s="1" t="n">
        <v>69.84</v>
      </c>
      <c r="D975" s="0" t="n">
        <v>84</v>
      </c>
      <c r="E975" s="0"/>
      <c r="F975" s="1"/>
      <c r="G975" s="0"/>
      <c r="H975" s="1"/>
      <c r="I975" s="0"/>
      <c r="J975" s="1"/>
      <c r="K975" s="0"/>
      <c r="L975" s="1"/>
      <c r="M975" s="0"/>
      <c r="O975" s="0" t="str">
        <f aca="false">LOOKUP(B975,ISO3,Zone)</f>
        <v>Afrique</v>
      </c>
      <c r="P975" s="0" t="str">
        <f aca="false">LOOKUP(B975,ISO3,Country)</f>
        <v>Benin</v>
      </c>
    </row>
    <row r="976" customFormat="false" ht="12.8" hidden="false" customHeight="false" outlineLevel="0" collapsed="false">
      <c r="A976" s="0" t="n">
        <v>2018</v>
      </c>
      <c r="B976" s="0" t="s">
        <v>49</v>
      </c>
      <c r="C976" s="1" t="n">
        <v>69.83</v>
      </c>
      <c r="D976" s="0" t="n">
        <v>85</v>
      </c>
      <c r="E976" s="0"/>
      <c r="F976" s="1"/>
      <c r="G976" s="0"/>
      <c r="H976" s="1"/>
      <c r="I976" s="0"/>
      <c r="J976" s="1"/>
      <c r="K976" s="0"/>
      <c r="L976" s="1"/>
      <c r="M976" s="0"/>
      <c r="O976" s="0" t="str">
        <f aca="false">LOOKUP(B976,ISO3,Zone)</f>
        <v>Afrique</v>
      </c>
      <c r="P976" s="0" t="str">
        <f aca="false">LOOKUP(B976,ISO3,Country)</f>
        <v>Seychelles</v>
      </c>
    </row>
    <row r="977" customFormat="false" ht="12.8" hidden="false" customHeight="false" outlineLevel="0" collapsed="false">
      <c r="A977" s="0" t="n">
        <v>2018</v>
      </c>
      <c r="B977" s="0" t="s">
        <v>85</v>
      </c>
      <c r="C977" s="1" t="n">
        <v>69.77</v>
      </c>
      <c r="D977" s="0" t="n">
        <v>86</v>
      </c>
      <c r="E977" s="0"/>
      <c r="F977" s="1"/>
      <c r="G977" s="0"/>
      <c r="H977" s="1"/>
      <c r="I977" s="0"/>
      <c r="J977" s="1"/>
      <c r="K977" s="0"/>
      <c r="L977" s="1"/>
      <c r="M977" s="0"/>
      <c r="O977" s="0" t="str">
        <f aca="false">LOOKUP(B977,ISO3,Zone)</f>
        <v>Afrique</v>
      </c>
      <c r="P977" s="0" t="str">
        <f aca="false">LOOKUP(B977,ISO3,Country)</f>
        <v>Togo</v>
      </c>
    </row>
    <row r="978" customFormat="false" ht="12.8" hidden="false" customHeight="false" outlineLevel="0" collapsed="false">
      <c r="A978" s="0" t="n">
        <v>2018</v>
      </c>
      <c r="B978" s="0" t="s">
        <v>112</v>
      </c>
      <c r="C978" s="1" t="n">
        <v>69.74</v>
      </c>
      <c r="D978" s="0" t="n">
        <v>87</v>
      </c>
      <c r="E978" s="0"/>
      <c r="F978" s="1"/>
      <c r="G978" s="0"/>
      <c r="H978" s="1"/>
      <c r="I978" s="0"/>
      <c r="J978" s="1"/>
      <c r="K978" s="0"/>
      <c r="L978" s="1"/>
      <c r="M978" s="0"/>
      <c r="O978" s="0" t="str">
        <f aca="false">LOOKUP(B978,ISO3,Zone)</f>
        <v>MENA</v>
      </c>
      <c r="P978" s="0" t="str">
        <f aca="false">LOOKUP(B978,ISO3,Country)</f>
        <v>Israel</v>
      </c>
    </row>
    <row r="979" customFormat="false" ht="12.8" hidden="false" customHeight="false" outlineLevel="0" collapsed="false">
      <c r="A979" s="0" t="n">
        <v>2018</v>
      </c>
      <c r="B979" s="0" t="s">
        <v>125</v>
      </c>
      <c r="C979" s="1" t="n">
        <v>69.73</v>
      </c>
      <c r="D979" s="0" t="n">
        <v>88</v>
      </c>
      <c r="E979" s="0"/>
      <c r="F979" s="1"/>
      <c r="G979" s="0"/>
      <c r="H979" s="1"/>
      <c r="I979" s="0"/>
      <c r="J979" s="1"/>
      <c r="K979" s="0"/>
      <c r="L979" s="1"/>
      <c r="M979" s="0"/>
      <c r="O979" s="0" t="str">
        <f aca="false">LOOKUP(B979,ISO3,Zone)</f>
        <v>Amériques</v>
      </c>
      <c r="P979" s="0" t="str">
        <f aca="false">LOOKUP(B979,ISO3,Country)</f>
        <v>Peru</v>
      </c>
    </row>
    <row r="980" customFormat="false" ht="12.8" hidden="false" customHeight="false" outlineLevel="0" collapsed="false">
      <c r="A980" s="0" t="n">
        <v>2018</v>
      </c>
      <c r="B980" s="0" t="s">
        <v>81</v>
      </c>
      <c r="C980" s="1" t="n">
        <v>69.67</v>
      </c>
      <c r="D980" s="0" t="n">
        <v>89</v>
      </c>
      <c r="E980" s="0"/>
      <c r="F980" s="1"/>
      <c r="G980" s="0"/>
      <c r="H980" s="1"/>
      <c r="I980" s="0"/>
      <c r="J980" s="1"/>
      <c r="K980" s="0"/>
      <c r="L980" s="1"/>
      <c r="M980" s="0"/>
      <c r="O980" s="0" t="str">
        <f aca="false">LOOKUP(B980,ISO3,Zone)</f>
        <v>Afrique</v>
      </c>
      <c r="P980" s="0" t="str">
        <f aca="false">LOOKUP(B980,ISO3,Country)</f>
        <v>Liberia</v>
      </c>
    </row>
    <row r="981" customFormat="false" ht="12.8" hidden="false" customHeight="false" outlineLevel="0" collapsed="false">
      <c r="A981" s="0" t="n">
        <v>2018</v>
      </c>
      <c r="B981" s="0" t="s">
        <v>173</v>
      </c>
      <c r="C981" s="1" t="n">
        <v>69.59</v>
      </c>
      <c r="D981" s="0" t="n">
        <v>90</v>
      </c>
      <c r="E981" s="0"/>
      <c r="F981" s="1"/>
      <c r="G981" s="0"/>
      <c r="H981" s="1"/>
      <c r="I981" s="0"/>
      <c r="J981" s="1"/>
      <c r="K981" s="0"/>
      <c r="L981" s="1"/>
      <c r="M981" s="0"/>
      <c r="O981" s="0" t="str">
        <f aca="false">LOOKUP(B981,ISO3,Zone)</f>
        <v>Amériques</v>
      </c>
      <c r="P981" s="0" t="str">
        <f aca="false">LOOKUP(B981,ISO3,Country)</f>
        <v>Nicaragua</v>
      </c>
    </row>
    <row r="982" customFormat="false" ht="12.8" hidden="false" customHeight="false" outlineLevel="0" collapsed="false">
      <c r="A982" s="0" t="n">
        <v>2018</v>
      </c>
      <c r="B982" s="0" t="s">
        <v>84</v>
      </c>
      <c r="C982" s="1" t="n">
        <v>69.44</v>
      </c>
      <c r="D982" s="0" t="n">
        <v>91</v>
      </c>
      <c r="E982" s="0"/>
      <c r="F982" s="1"/>
      <c r="G982" s="0"/>
      <c r="H982" s="1"/>
      <c r="I982" s="0"/>
      <c r="J982" s="1"/>
      <c r="K982" s="0"/>
      <c r="L982" s="1"/>
      <c r="M982" s="0"/>
      <c r="O982" s="0" t="str">
        <f aca="false">LOOKUP(B982,ISO3,Zone)</f>
        <v>Amériques</v>
      </c>
      <c r="P982" s="0" t="str">
        <f aca="false">LOOKUP(B982,ISO3,Country)</f>
        <v>Panama</v>
      </c>
    </row>
    <row r="983" customFormat="false" ht="12.8" hidden="false" customHeight="false" outlineLevel="0" collapsed="false">
      <c r="A983" s="0" t="n">
        <v>2018</v>
      </c>
      <c r="B983" s="0" t="s">
        <v>95</v>
      </c>
      <c r="C983" s="1" t="n">
        <v>69.44</v>
      </c>
      <c r="D983" s="0" t="n">
        <v>92</v>
      </c>
      <c r="E983" s="0"/>
      <c r="F983" s="1"/>
      <c r="G983" s="0"/>
      <c r="H983" s="1"/>
      <c r="I983" s="0"/>
      <c r="J983" s="1"/>
      <c r="K983" s="0"/>
      <c r="L983" s="1"/>
      <c r="M983" s="0"/>
      <c r="O983" s="0" t="str">
        <f aca="false">LOOKUP(B983,ISO3,Zone)</f>
        <v>Amériques</v>
      </c>
      <c r="P983" s="0" t="str">
        <f aca="false">LOOKUP(B983,ISO3,Country)</f>
        <v>Ecuador</v>
      </c>
    </row>
    <row r="984" customFormat="false" ht="12.8" hidden="false" customHeight="false" outlineLevel="0" collapsed="false">
      <c r="A984" s="0" t="n">
        <v>2018</v>
      </c>
      <c r="B984" s="0" t="s">
        <v>158</v>
      </c>
      <c r="C984" s="1" t="n">
        <v>69.35</v>
      </c>
      <c r="D984" s="0" t="n">
        <v>93</v>
      </c>
      <c r="E984" s="0"/>
      <c r="F984" s="1"/>
      <c r="G984" s="0"/>
      <c r="H984" s="1"/>
      <c r="I984" s="0"/>
      <c r="J984" s="1"/>
      <c r="K984" s="0"/>
      <c r="L984" s="1"/>
      <c r="M984" s="0"/>
      <c r="O984" s="0" t="str">
        <f aca="false">LOOKUP(B984,ISO3,Zone)</f>
        <v>Afrique</v>
      </c>
      <c r="P984" s="0" t="str">
        <f aca="false">LOOKUP(B984,ISO3,Country)</f>
        <v>Tanzania</v>
      </c>
    </row>
    <row r="985" customFormat="false" ht="12.8" hidden="false" customHeight="false" outlineLevel="0" collapsed="false">
      <c r="A985" s="0" t="n">
        <v>2018</v>
      </c>
      <c r="B985" s="0" t="s">
        <v>105</v>
      </c>
      <c r="C985" s="1" t="n">
        <v>69.27</v>
      </c>
      <c r="D985" s="0" t="n">
        <v>94</v>
      </c>
      <c r="E985" s="0"/>
      <c r="F985" s="1"/>
      <c r="G985" s="0"/>
      <c r="H985" s="1"/>
      <c r="I985" s="0"/>
      <c r="J985" s="1"/>
      <c r="K985" s="0"/>
      <c r="L985" s="1"/>
      <c r="M985" s="0"/>
      <c r="O985" s="0" t="str">
        <f aca="false">LOOKUP(B985,ISO3,Zone)</f>
        <v>Asie-Pacifique</v>
      </c>
      <c r="P985" s="0" t="str">
        <f aca="false">LOOKUP(B985,ISO3,Country)</f>
        <v>Bhutan</v>
      </c>
    </row>
    <row r="986" customFormat="false" ht="12.8" hidden="false" customHeight="false" outlineLevel="0" collapsed="false">
      <c r="A986" s="0" t="n">
        <v>2018</v>
      </c>
      <c r="B986" s="0" t="s">
        <v>25</v>
      </c>
      <c r="C986" s="1" t="n">
        <v>69.19</v>
      </c>
      <c r="D986" s="0" t="n">
        <v>95</v>
      </c>
      <c r="E986" s="0"/>
      <c r="F986" s="1"/>
      <c r="G986" s="0"/>
      <c r="H986" s="1"/>
      <c r="I986" s="0"/>
      <c r="J986" s="1"/>
      <c r="K986" s="0"/>
      <c r="L986" s="1"/>
      <c r="M986" s="0"/>
      <c r="O986" s="0" t="str">
        <f aca="false">LOOKUP(B986,ISO3,Zone)</f>
        <v>Asie-Pacifique</v>
      </c>
      <c r="P986" s="0" t="str">
        <f aca="false">LOOKUP(B986,ISO3,Country)</f>
        <v>East Timor</v>
      </c>
    </row>
    <row r="987" customFormat="false" ht="12.8" hidden="false" customHeight="false" outlineLevel="0" collapsed="false">
      <c r="A987" s="0" t="n">
        <v>2018</v>
      </c>
      <c r="B987" s="0" t="s">
        <v>131</v>
      </c>
      <c r="C987" s="1" t="n">
        <v>69.18</v>
      </c>
      <c r="D987" s="0" t="n">
        <v>96</v>
      </c>
      <c r="E987" s="0"/>
      <c r="F987" s="1"/>
      <c r="G987" s="0"/>
      <c r="H987" s="1"/>
      <c r="I987" s="0"/>
      <c r="J987" s="1"/>
      <c r="K987" s="0"/>
      <c r="L987" s="1"/>
      <c r="M987" s="0"/>
      <c r="O987" s="0" t="str">
        <f aca="false">LOOKUP(B987,ISO3,Zone)</f>
        <v>Afrique</v>
      </c>
      <c r="P987" s="0" t="str">
        <f aca="false">LOOKUP(B987,ISO3,Country)</f>
        <v>Kenya</v>
      </c>
    </row>
    <row r="988" customFormat="false" ht="12.8" hidden="false" customHeight="false" outlineLevel="0" collapsed="false">
      <c r="A988" s="0" t="n">
        <v>2018</v>
      </c>
      <c r="B988" s="0" t="s">
        <v>136</v>
      </c>
      <c r="C988" s="1" t="n">
        <v>69.09</v>
      </c>
      <c r="D988" s="0" t="n">
        <v>97</v>
      </c>
      <c r="E988" s="0"/>
      <c r="F988" s="1"/>
      <c r="G988" s="0"/>
      <c r="H988" s="1"/>
      <c r="I988" s="0"/>
      <c r="J988" s="1"/>
      <c r="K988" s="0"/>
      <c r="L988" s="1"/>
      <c r="M988" s="0"/>
      <c r="O988" s="0" t="str">
        <f aca="false">LOOKUP(B988,ISO3,Zone)</f>
        <v>MENA</v>
      </c>
      <c r="P988" s="0" t="str">
        <f aca="false">LOOKUP(B988,ISO3,Country)</f>
        <v>Tunisia</v>
      </c>
    </row>
    <row r="989" customFormat="false" ht="12.8" hidden="false" customHeight="false" outlineLevel="0" collapsed="false">
      <c r="A989" s="0" t="n">
        <v>2018</v>
      </c>
      <c r="B989" s="0" t="s">
        <v>137</v>
      </c>
      <c r="C989" s="1" t="n">
        <v>69</v>
      </c>
      <c r="D989" s="0" t="n">
        <v>98</v>
      </c>
      <c r="E989" s="0"/>
      <c r="F989" s="1"/>
      <c r="G989" s="0"/>
      <c r="H989" s="1"/>
      <c r="I989" s="0"/>
      <c r="J989" s="1"/>
      <c r="K989" s="0"/>
      <c r="L989" s="1"/>
      <c r="M989" s="0"/>
      <c r="O989" s="0" t="str">
        <f aca="false">LOOKUP(B989,ISO3,Zone)</f>
        <v>EEAC</v>
      </c>
      <c r="P989" s="0" t="str">
        <f aca="false">LOOKUP(B989,ISO3,Country)</f>
        <v>Kyrgyzstan</v>
      </c>
    </row>
    <row r="990" customFormat="false" ht="12.8" hidden="false" customHeight="false" outlineLevel="0" collapsed="false">
      <c r="A990" s="0" t="n">
        <v>2018</v>
      </c>
      <c r="B990" s="0" t="s">
        <v>117</v>
      </c>
      <c r="C990" s="1" t="n">
        <v>68.88</v>
      </c>
      <c r="D990" s="0" t="n">
        <v>99</v>
      </c>
      <c r="E990" s="0"/>
      <c r="F990" s="1"/>
      <c r="G990" s="0"/>
      <c r="H990" s="1"/>
      <c r="I990" s="0"/>
      <c r="J990" s="1"/>
      <c r="K990" s="0"/>
      <c r="L990" s="1"/>
      <c r="M990" s="0"/>
      <c r="O990" s="0" t="str">
        <f aca="false">LOOKUP(B990,ISO3,Zone)</f>
        <v>Afrique</v>
      </c>
      <c r="P990" s="0" t="str">
        <f aca="false">LOOKUP(B990,ISO3,Country)</f>
        <v>Mozambique</v>
      </c>
    </row>
    <row r="991" customFormat="false" ht="12.8" hidden="false" customHeight="false" outlineLevel="0" collapsed="false">
      <c r="A991" s="0" t="n">
        <v>2018</v>
      </c>
      <c r="B991" s="0" t="s">
        <v>134</v>
      </c>
      <c r="C991" s="1" t="n">
        <v>68.85</v>
      </c>
      <c r="D991" s="0" t="n">
        <v>100</v>
      </c>
      <c r="E991" s="0"/>
      <c r="F991" s="1"/>
      <c r="G991" s="0"/>
      <c r="H991" s="1"/>
      <c r="I991" s="0"/>
      <c r="J991" s="1"/>
      <c r="K991" s="0"/>
      <c r="L991" s="1"/>
      <c r="M991" s="0"/>
      <c r="O991" s="0" t="str">
        <f aca="false">LOOKUP(B991,ISO3,Zone)</f>
        <v>MENA</v>
      </c>
      <c r="P991" s="0" t="str">
        <f aca="false">LOOKUP(B991,ISO3,Country)</f>
        <v>Lebanon</v>
      </c>
    </row>
    <row r="992" customFormat="false" ht="12.8" hidden="false" customHeight="false" outlineLevel="0" collapsed="false">
      <c r="A992" s="0" t="n">
        <v>2018</v>
      </c>
      <c r="B992" s="0" t="s">
        <v>94</v>
      </c>
      <c r="C992" s="1" t="n">
        <v>68.84</v>
      </c>
      <c r="D992" s="0" t="n">
        <v>101</v>
      </c>
      <c r="E992" s="0"/>
      <c r="F992" s="1"/>
      <c r="G992" s="0"/>
      <c r="H992" s="1"/>
      <c r="I992" s="0"/>
      <c r="J992" s="1"/>
      <c r="K992" s="0"/>
      <c r="L992" s="1"/>
      <c r="M992" s="0"/>
      <c r="O992" s="0" t="str">
        <f aca="false">LOOKUP(B992,ISO3,Zone)</f>
        <v>EEAC</v>
      </c>
      <c r="P992" s="0" t="str">
        <f aca="false">LOOKUP(B992,ISO3,Country)</f>
        <v>Ukraine</v>
      </c>
    </row>
    <row r="993" customFormat="false" ht="12.8" hidden="false" customHeight="false" outlineLevel="0" collapsed="false">
      <c r="A993" s="0" t="n">
        <v>2018</v>
      </c>
      <c r="B993" s="0" t="s">
        <v>107</v>
      </c>
      <c r="C993" s="1" t="n">
        <v>68.8</v>
      </c>
      <c r="D993" s="0" t="n">
        <v>102</v>
      </c>
      <c r="E993" s="0"/>
      <c r="F993" s="1"/>
      <c r="G993" s="0"/>
      <c r="H993" s="1"/>
      <c r="I993" s="0"/>
      <c r="J993" s="1"/>
      <c r="K993" s="0"/>
      <c r="L993" s="1"/>
      <c r="M993" s="0"/>
      <c r="O993" s="0" t="str">
        <f aca="false">LOOKUP(B993,ISO3,Zone)</f>
        <v>Amériques</v>
      </c>
      <c r="P993" s="0" t="str">
        <f aca="false">LOOKUP(B993,ISO3,Country)</f>
        <v>Brazil</v>
      </c>
    </row>
    <row r="994" customFormat="false" ht="12.8" hidden="false" customHeight="false" outlineLevel="0" collapsed="false">
      <c r="A994" s="0" t="n">
        <v>2018</v>
      </c>
      <c r="B994" s="0" t="s">
        <v>54</v>
      </c>
      <c r="C994" s="1" t="n">
        <v>68.79</v>
      </c>
      <c r="D994" s="0" t="n">
        <v>103</v>
      </c>
      <c r="E994" s="0"/>
      <c r="F994" s="1"/>
      <c r="G994" s="0"/>
      <c r="H994" s="1"/>
      <c r="I994" s="0"/>
      <c r="J994" s="1"/>
      <c r="K994" s="0"/>
      <c r="L994" s="1"/>
      <c r="M994" s="0"/>
      <c r="O994" s="0" t="str">
        <f aca="false">LOOKUP(B994,ISO3,Zone)</f>
        <v>UE Balkans</v>
      </c>
      <c r="P994" s="0" t="str">
        <f aca="false">LOOKUP(B994,ISO3,Country)</f>
        <v>Montenegro</v>
      </c>
    </row>
    <row r="995" customFormat="false" ht="12.8" hidden="false" customHeight="false" outlineLevel="0" collapsed="false">
      <c r="A995" s="0" t="n">
        <v>2018</v>
      </c>
      <c r="B995" s="0" t="s">
        <v>100</v>
      </c>
      <c r="C995" s="1" t="n">
        <v>68.1</v>
      </c>
      <c r="D995" s="0" t="n">
        <v>104</v>
      </c>
      <c r="E995" s="0"/>
      <c r="F995" s="1"/>
      <c r="G995" s="0"/>
      <c r="H995" s="1"/>
      <c r="I995" s="0"/>
      <c r="J995" s="1"/>
      <c r="K995" s="0"/>
      <c r="L995" s="1"/>
      <c r="M995" s="0"/>
      <c r="O995" s="0" t="str">
        <f aca="false">LOOKUP(B995,ISO3,Zone)</f>
        <v>Afrique</v>
      </c>
      <c r="P995" s="0" t="str">
        <f aca="false">LOOKUP(B995,ISO3,Country)</f>
        <v>Guinea</v>
      </c>
    </row>
    <row r="996" customFormat="false" ht="12.8" hidden="false" customHeight="false" outlineLevel="0" collapsed="false">
      <c r="A996" s="0" t="n">
        <v>2018</v>
      </c>
      <c r="B996" s="0" t="s">
        <v>169</v>
      </c>
      <c r="C996" s="1" t="n">
        <v>68.09</v>
      </c>
      <c r="D996" s="0" t="n">
        <v>105</v>
      </c>
      <c r="E996" s="0"/>
      <c r="F996" s="1"/>
      <c r="G996" s="0"/>
      <c r="H996" s="1"/>
      <c r="I996" s="0"/>
      <c r="J996" s="1"/>
      <c r="K996" s="0"/>
      <c r="L996" s="1"/>
      <c r="M996" s="0"/>
      <c r="O996" s="0" t="str">
        <f aca="false">LOOKUP(B996,ISO3,Zone)</f>
        <v>MENA</v>
      </c>
      <c r="P996" s="0" t="str">
        <f aca="false">LOOKUP(B996,ISO3,Country)</f>
        <v>Kuwait</v>
      </c>
    </row>
    <row r="997" customFormat="false" ht="12.8" hidden="false" customHeight="false" outlineLevel="0" collapsed="false">
      <c r="A997" s="0" t="n">
        <v>2018</v>
      </c>
      <c r="B997" s="0" t="s">
        <v>110</v>
      </c>
      <c r="C997" s="1" t="n">
        <v>67.95</v>
      </c>
      <c r="D997" s="0" t="n">
        <v>106</v>
      </c>
      <c r="E997" s="0"/>
      <c r="F997" s="1"/>
      <c r="G997" s="0"/>
      <c r="H997" s="1"/>
      <c r="I997" s="0"/>
      <c r="J997" s="1"/>
      <c r="K997" s="0"/>
      <c r="L997" s="1"/>
      <c r="M997" s="0"/>
      <c r="O997" s="0" t="str">
        <f aca="false">LOOKUP(B997,ISO3,Zone)</f>
        <v>Asie-Pacifique</v>
      </c>
      <c r="P997" s="0" t="str">
        <f aca="false">LOOKUP(B997,ISO3,Country)</f>
        <v>Nepal</v>
      </c>
    </row>
    <row r="998" customFormat="false" ht="12.8" hidden="false" customHeight="false" outlineLevel="0" collapsed="false">
      <c r="A998" s="0" t="n">
        <v>2018</v>
      </c>
      <c r="B998" s="0" t="s">
        <v>118</v>
      </c>
      <c r="C998" s="1" t="n">
        <v>67.68</v>
      </c>
      <c r="D998" s="0" t="n">
        <v>107</v>
      </c>
      <c r="E998" s="0"/>
      <c r="F998" s="1"/>
      <c r="G998" s="0"/>
      <c r="H998" s="1"/>
      <c r="I998" s="0"/>
      <c r="J998" s="1"/>
      <c r="K998" s="0"/>
      <c r="L998" s="1"/>
      <c r="M998" s="0"/>
      <c r="O998" s="0" t="str">
        <f aca="false">LOOKUP(B998,ISO3,Zone)</f>
        <v>Amériques</v>
      </c>
      <c r="P998" s="0" t="str">
        <f aca="false">LOOKUP(B998,ISO3,Country)</f>
        <v>Paraguay</v>
      </c>
    </row>
    <row r="999" customFormat="false" ht="12.8" hidden="false" customHeight="false" outlineLevel="0" collapsed="false">
      <c r="A999" s="0" t="n">
        <v>2018</v>
      </c>
      <c r="B999" s="0" t="s">
        <v>109</v>
      </c>
      <c r="C999" s="1" t="n">
        <v>67.63</v>
      </c>
      <c r="D999" s="0" t="n">
        <v>108</v>
      </c>
      <c r="E999" s="0"/>
      <c r="F999" s="1"/>
      <c r="G999" s="0"/>
      <c r="H999" s="1"/>
      <c r="I999" s="0"/>
      <c r="J999" s="1"/>
      <c r="K999" s="0"/>
      <c r="L999" s="1"/>
      <c r="M999" s="0"/>
      <c r="O999" s="0" t="str">
        <f aca="false">LOOKUP(B999,ISO3,Zone)</f>
        <v>Afrique</v>
      </c>
      <c r="P999" s="0" t="str">
        <f aca="false">LOOKUP(B999,ISO3,Country)</f>
        <v>Gabon</v>
      </c>
    </row>
    <row r="1000" customFormat="false" ht="12.8" hidden="false" customHeight="false" outlineLevel="0" collapsed="false">
      <c r="A1000" s="0" t="n">
        <v>2018</v>
      </c>
      <c r="B1000" s="0" t="s">
        <v>53</v>
      </c>
      <c r="C1000" s="1" t="n">
        <v>67.57</v>
      </c>
      <c r="D1000" s="0" t="n">
        <v>109</v>
      </c>
      <c r="E1000" s="0"/>
      <c r="F1000" s="1"/>
      <c r="G1000" s="0"/>
      <c r="H1000" s="1"/>
      <c r="I1000" s="0"/>
      <c r="J1000" s="1"/>
      <c r="K1000" s="0"/>
      <c r="L1000" s="1"/>
      <c r="M1000" s="0"/>
      <c r="O1000" s="0" t="str">
        <f aca="false">LOOKUP(B1000,ISO3,Zone)</f>
        <v>UE Balkans</v>
      </c>
      <c r="P1000" s="0" t="str">
        <f aca="false">LOOKUP(B1000,ISO3,Country)</f>
        <v>North Macedonia</v>
      </c>
    </row>
    <row r="1001" customFormat="false" ht="12.8" hidden="false" customHeight="false" outlineLevel="0" collapsed="false">
      <c r="A1001" s="0" t="n">
        <v>2018</v>
      </c>
      <c r="B1001" s="0" t="s">
        <v>132</v>
      </c>
      <c r="C1001" s="1" t="n">
        <v>67.55</v>
      </c>
      <c r="D1001" s="0" t="n">
        <v>110</v>
      </c>
      <c r="E1001" s="0"/>
      <c r="F1001" s="1"/>
      <c r="G1001" s="0"/>
      <c r="H1001" s="1"/>
      <c r="I1001" s="0"/>
      <c r="J1001" s="1"/>
      <c r="K1001" s="0"/>
      <c r="L1001" s="1"/>
      <c r="M1001" s="0"/>
      <c r="O1001" s="0" t="str">
        <f aca="false">LOOKUP(B1001,ISO3,Zone)</f>
        <v>Amériques</v>
      </c>
      <c r="P1001" s="0" t="str">
        <f aca="false">LOOKUP(B1001,ISO3,Country)</f>
        <v>Bolivia</v>
      </c>
    </row>
    <row r="1002" customFormat="false" ht="12.8" hidden="false" customHeight="false" outlineLevel="0" collapsed="false">
      <c r="A1002" s="0" t="n">
        <v>2018</v>
      </c>
      <c r="B1002" s="0" t="s">
        <v>86</v>
      </c>
      <c r="C1002" s="1" t="n">
        <v>64.78</v>
      </c>
      <c r="D1002" s="0" t="n">
        <v>111</v>
      </c>
      <c r="E1002" s="0"/>
      <c r="F1002" s="1"/>
      <c r="G1002" s="0"/>
      <c r="H1002" s="1"/>
      <c r="I1002" s="0"/>
      <c r="J1002" s="1"/>
      <c r="K1002" s="0"/>
      <c r="L1002" s="1"/>
      <c r="M1002" s="0"/>
      <c r="O1002" s="0" t="str">
        <f aca="false">LOOKUP(B1002,ISO3,Zone)</f>
        <v>UE Balkans</v>
      </c>
      <c r="P1002" s="0" t="str">
        <f aca="false">LOOKUP(B1002,ISO3,Country)</f>
        <v>Bulgaria</v>
      </c>
    </row>
    <row r="1003" customFormat="false" ht="12.8" hidden="false" customHeight="false" outlineLevel="0" collapsed="false">
      <c r="A1003" s="0" t="n">
        <v>2018</v>
      </c>
      <c r="B1003" s="0" t="s">
        <v>113</v>
      </c>
      <c r="C1003" s="1" t="n">
        <v>64.75</v>
      </c>
      <c r="D1003" s="0" t="n">
        <v>112</v>
      </c>
      <c r="E1003" s="0"/>
      <c r="F1003" s="1"/>
      <c r="G1003" s="0"/>
      <c r="H1003" s="1"/>
      <c r="I1003" s="0"/>
      <c r="J1003" s="1"/>
      <c r="K1003" s="0"/>
      <c r="L1003" s="1"/>
      <c r="M1003" s="0"/>
      <c r="O1003" s="0" t="str">
        <f aca="false">LOOKUP(B1003,ISO3,Zone)</f>
        <v>Afrique</v>
      </c>
      <c r="P1003" s="0" t="str">
        <f aca="false">LOOKUP(B1003,ISO3,Country)</f>
        <v>Central African Republic</v>
      </c>
    </row>
    <row r="1004" customFormat="false" ht="12.8" hidden="false" customHeight="false" outlineLevel="0" collapsed="false">
      <c r="A1004" s="0" t="n">
        <v>2018</v>
      </c>
      <c r="B1004" s="0" t="s">
        <v>102</v>
      </c>
      <c r="C1004" s="1" t="n">
        <v>64.64</v>
      </c>
      <c r="D1004" s="0" t="n">
        <v>113</v>
      </c>
      <c r="E1004" s="0"/>
      <c r="F1004" s="1"/>
      <c r="G1004" s="0"/>
      <c r="H1004" s="1"/>
      <c r="I1004" s="0"/>
      <c r="J1004" s="1"/>
      <c r="K1004" s="0"/>
      <c r="L1004" s="1"/>
      <c r="M1004" s="0"/>
      <c r="O1004" s="0" t="str">
        <f aca="false">LOOKUP(B1004,ISO3,Zone)</f>
        <v>Afrique</v>
      </c>
      <c r="P1004" s="0" t="str">
        <f aca="false">LOOKUP(B1004,ISO3,Country)</f>
        <v>Zambia</v>
      </c>
    </row>
    <row r="1005" customFormat="false" ht="12.8" hidden="false" customHeight="false" outlineLevel="0" collapsed="false">
      <c r="A1005" s="0" t="n">
        <v>2018</v>
      </c>
      <c r="B1005" s="0" t="s">
        <v>96</v>
      </c>
      <c r="C1005" s="1" t="n">
        <v>64.58</v>
      </c>
      <c r="D1005" s="0" t="n">
        <v>114</v>
      </c>
      <c r="E1005" s="0"/>
      <c r="F1005" s="1"/>
      <c r="G1005" s="0"/>
      <c r="H1005" s="1"/>
      <c r="I1005" s="0"/>
      <c r="J1005" s="1"/>
      <c r="K1005" s="0"/>
      <c r="L1005" s="1"/>
      <c r="M1005" s="0"/>
      <c r="O1005" s="0" t="str">
        <f aca="false">LOOKUP(B1005,ISO3,Zone)</f>
        <v>Afrique</v>
      </c>
      <c r="P1005" s="0" t="str">
        <f aca="false">LOOKUP(B1005,ISO3,Country)</f>
        <v>Congo-Brazzaville</v>
      </c>
    </row>
    <row r="1006" customFormat="false" ht="12.8" hidden="false" customHeight="false" outlineLevel="0" collapsed="false">
      <c r="A1006" s="0" t="n">
        <v>2018</v>
      </c>
      <c r="B1006" s="0" t="s">
        <v>128</v>
      </c>
      <c r="C1006" s="1" t="n">
        <v>63.85</v>
      </c>
      <c r="D1006" s="0" t="n">
        <v>115</v>
      </c>
      <c r="E1006" s="0"/>
      <c r="F1006" s="1"/>
      <c r="G1006" s="0"/>
      <c r="H1006" s="1"/>
      <c r="I1006" s="0"/>
      <c r="J1006" s="1"/>
      <c r="K1006" s="0"/>
      <c r="L1006" s="1"/>
      <c r="M1006" s="0"/>
      <c r="O1006" s="0" t="str">
        <f aca="false">LOOKUP(B1006,ISO3,Zone)</f>
        <v>Afrique</v>
      </c>
      <c r="P1006" s="0" t="str">
        <f aca="false">LOOKUP(B1006,ISO3,Country)</f>
        <v>Mali</v>
      </c>
    </row>
    <row r="1007" customFormat="false" ht="12.8" hidden="false" customHeight="false" outlineLevel="0" collapsed="false">
      <c r="A1007" s="0" t="n">
        <v>2018</v>
      </c>
      <c r="B1007" s="0" t="s">
        <v>142</v>
      </c>
      <c r="C1007" s="1" t="n">
        <v>63.83</v>
      </c>
      <c r="D1007" s="0" t="n">
        <v>116</v>
      </c>
      <c r="E1007" s="0"/>
      <c r="F1007" s="1"/>
      <c r="G1007" s="0"/>
      <c r="H1007" s="1"/>
      <c r="I1007" s="0"/>
      <c r="J1007" s="1"/>
      <c r="K1007" s="0"/>
      <c r="L1007" s="1"/>
      <c r="M1007" s="0"/>
      <c r="O1007" s="0" t="str">
        <f aca="false">LOOKUP(B1007,ISO3,Zone)</f>
        <v>Amériques</v>
      </c>
      <c r="P1007" s="0" t="str">
        <f aca="false">LOOKUP(B1007,ISO3,Country)</f>
        <v>Guatemala</v>
      </c>
    </row>
    <row r="1008" customFormat="false" ht="12.8" hidden="false" customHeight="false" outlineLevel="0" collapsed="false">
      <c r="A1008" s="0" t="n">
        <v>2018</v>
      </c>
      <c r="B1008" s="0" t="s">
        <v>148</v>
      </c>
      <c r="C1008" s="1" t="n">
        <v>63.23</v>
      </c>
      <c r="D1008" s="0" t="n">
        <v>117</v>
      </c>
      <c r="E1008" s="0"/>
      <c r="F1008" s="1"/>
      <c r="G1008" s="0"/>
      <c r="H1008" s="1"/>
      <c r="I1008" s="0"/>
      <c r="J1008" s="1"/>
      <c r="K1008" s="0"/>
      <c r="L1008" s="1"/>
      <c r="M1008" s="0"/>
      <c r="O1008" s="0" t="str">
        <f aca="false">LOOKUP(B1008,ISO3,Zone)</f>
        <v>Afrique</v>
      </c>
      <c r="P1008" s="0" t="str">
        <f aca="false">LOOKUP(B1008,ISO3,Country)</f>
        <v>Uganda</v>
      </c>
    </row>
    <row r="1009" customFormat="false" ht="12.8" hidden="false" customHeight="false" outlineLevel="0" collapsed="false">
      <c r="A1009" s="0" t="n">
        <v>2018</v>
      </c>
      <c r="B1009" s="0" t="s">
        <v>167</v>
      </c>
      <c r="C1009" s="1" t="n">
        <v>62.72</v>
      </c>
      <c r="D1009" s="0" t="n">
        <v>118</v>
      </c>
      <c r="E1009" s="0"/>
      <c r="F1009" s="1"/>
      <c r="G1009" s="0"/>
      <c r="H1009" s="1"/>
      <c r="I1009" s="0"/>
      <c r="J1009" s="1"/>
      <c r="K1009" s="0"/>
      <c r="L1009" s="1"/>
      <c r="M1009" s="0"/>
      <c r="O1009" s="0" t="str">
        <f aca="false">LOOKUP(B1009,ISO3,Zone)</f>
        <v>Asie-Pacifique</v>
      </c>
      <c r="P1009" s="0" t="str">
        <f aca="false">LOOKUP(B1009,ISO3,Country)</f>
        <v>Afghanistan</v>
      </c>
    </row>
    <row r="1010" customFormat="false" ht="12.8" hidden="false" customHeight="false" outlineLevel="0" collapsed="false">
      <c r="A1010" s="0" t="n">
        <v>2018</v>
      </c>
      <c r="B1010" s="0" t="s">
        <v>138</v>
      </c>
      <c r="C1010" s="1" t="n">
        <v>62.59</v>
      </c>
      <c r="D1010" s="0" t="n">
        <v>119</v>
      </c>
      <c r="E1010" s="0"/>
      <c r="F1010" s="1"/>
      <c r="G1010" s="0"/>
      <c r="H1010" s="1"/>
      <c r="I1010" s="0"/>
      <c r="J1010" s="1"/>
      <c r="K1010" s="0"/>
      <c r="L1010" s="1"/>
      <c r="M1010" s="0"/>
      <c r="O1010" s="0" t="str">
        <f aca="false">LOOKUP(B1010,ISO3,Zone)</f>
        <v>Afrique</v>
      </c>
      <c r="P1010" s="0" t="str">
        <f aca="false">LOOKUP(B1010,ISO3,Country)</f>
        <v>Nigeria</v>
      </c>
    </row>
    <row r="1011" customFormat="false" ht="12.8" hidden="false" customHeight="false" outlineLevel="0" collapsed="false">
      <c r="A1011" s="0" t="n">
        <v>2018</v>
      </c>
      <c r="B1011" s="0" t="s">
        <v>115</v>
      </c>
      <c r="C1011" s="1" t="n">
        <v>62.05</v>
      </c>
      <c r="D1011" s="0" t="n">
        <v>120</v>
      </c>
      <c r="E1011" s="0"/>
      <c r="F1011" s="1"/>
      <c r="G1011" s="0"/>
      <c r="H1011" s="1"/>
      <c r="I1011" s="0"/>
      <c r="J1011" s="1"/>
      <c r="K1011" s="0"/>
      <c r="L1011" s="1"/>
      <c r="M1011" s="0"/>
      <c r="O1011" s="0" t="str">
        <f aca="false">LOOKUP(B1011,ISO3,Zone)</f>
        <v>Asie-Pacifique</v>
      </c>
      <c r="P1011" s="0" t="str">
        <f aca="false">LOOKUP(B1011,ISO3,Country)</f>
        <v>Maldives</v>
      </c>
    </row>
    <row r="1012" customFormat="false" ht="12.8" hidden="false" customHeight="false" outlineLevel="0" collapsed="false">
      <c r="A1012" s="0" t="n">
        <v>2018</v>
      </c>
      <c r="B1012" s="0" t="s">
        <v>140</v>
      </c>
      <c r="C1012" s="1" t="n">
        <v>61.65</v>
      </c>
      <c r="D1012" s="0" t="n">
        <v>121</v>
      </c>
      <c r="E1012" s="0"/>
      <c r="F1012" s="1"/>
      <c r="G1012" s="0"/>
      <c r="H1012" s="1"/>
      <c r="I1012" s="0"/>
      <c r="J1012" s="1"/>
      <c r="K1012" s="0"/>
      <c r="L1012" s="1"/>
      <c r="M1012" s="0"/>
      <c r="O1012" s="0" t="str">
        <f aca="false">LOOKUP(B1012,ISO3,Zone)</f>
        <v>Afrique</v>
      </c>
      <c r="P1012" s="0" t="str">
        <f aca="false">LOOKUP(B1012,ISO3,Country)</f>
        <v>Angola</v>
      </c>
    </row>
    <row r="1013" customFormat="false" ht="12.8" hidden="false" customHeight="false" outlineLevel="0" collapsed="false">
      <c r="A1013" s="0" t="n">
        <v>2018</v>
      </c>
      <c r="B1013" s="0" t="s">
        <v>61</v>
      </c>
      <c r="C1013" s="1" t="n">
        <v>61.64</v>
      </c>
      <c r="D1013" s="0" t="n">
        <v>122</v>
      </c>
      <c r="E1013" s="0"/>
      <c r="F1013" s="1"/>
      <c r="G1013" s="0"/>
      <c r="H1013" s="1"/>
      <c r="I1013" s="0"/>
      <c r="J1013" s="1"/>
      <c r="K1013" s="0"/>
      <c r="L1013" s="1"/>
      <c r="M1013" s="0"/>
      <c r="O1013" s="0" t="str">
        <f aca="false">LOOKUP(B1013,ISO3,Zone)</f>
        <v>Afrique</v>
      </c>
      <c r="P1013" s="0" t="str">
        <f aca="false">LOOKUP(B1013,ISO3,Country)</f>
        <v>Gambia</v>
      </c>
    </row>
    <row r="1014" customFormat="false" ht="12.8" hidden="false" customHeight="false" outlineLevel="0" collapsed="false">
      <c r="A1014" s="0" t="n">
        <v>2018</v>
      </c>
      <c r="B1014" s="0" t="s">
        <v>124</v>
      </c>
      <c r="C1014" s="1" t="n">
        <v>61.55</v>
      </c>
      <c r="D1014" s="0" t="n">
        <v>123</v>
      </c>
      <c r="E1014" s="0"/>
      <c r="F1014" s="1"/>
      <c r="G1014" s="0"/>
      <c r="H1014" s="1"/>
      <c r="I1014" s="0"/>
      <c r="J1014" s="1"/>
      <c r="K1014" s="0"/>
      <c r="L1014" s="1"/>
      <c r="M1014" s="0"/>
      <c r="O1014" s="0" t="str">
        <f aca="false">LOOKUP(B1014,ISO3,Zone)</f>
        <v>Afrique</v>
      </c>
      <c r="P1014" s="0" t="str">
        <f aca="false">LOOKUP(B1014,ISO3,Country)</f>
        <v>Chad</v>
      </c>
    </row>
    <row r="1015" customFormat="false" ht="12.8" hidden="false" customHeight="false" outlineLevel="0" collapsed="false">
      <c r="A1015" s="0" t="n">
        <v>2018</v>
      </c>
      <c r="B1015" s="0" t="s">
        <v>123</v>
      </c>
      <c r="C1015" s="1" t="n">
        <v>60.32</v>
      </c>
      <c r="D1015" s="0" t="n">
        <v>124</v>
      </c>
      <c r="E1015" s="0"/>
      <c r="F1015" s="1"/>
      <c r="G1015" s="0"/>
      <c r="H1015" s="1"/>
      <c r="I1015" s="0"/>
      <c r="J1015" s="1"/>
      <c r="K1015" s="0"/>
      <c r="L1015" s="1"/>
      <c r="M1015" s="0"/>
      <c r="O1015" s="0" t="str">
        <f aca="false">LOOKUP(B1015,ISO3,Zone)</f>
        <v>Asie-Pacifique</v>
      </c>
      <c r="P1015" s="0" t="str">
        <f aca="false">LOOKUP(B1015,ISO3,Country)</f>
        <v>Indonesia</v>
      </c>
    </row>
    <row r="1016" customFormat="false" ht="12.8" hidden="false" customHeight="false" outlineLevel="0" collapsed="false">
      <c r="A1016" s="0" t="n">
        <v>2018</v>
      </c>
      <c r="B1016" s="0" t="s">
        <v>120</v>
      </c>
      <c r="C1016" s="1" t="n">
        <v>59.84</v>
      </c>
      <c r="D1016" s="0" t="n">
        <v>125</v>
      </c>
      <c r="E1016" s="0"/>
      <c r="F1016" s="1"/>
      <c r="G1016" s="0"/>
      <c r="H1016" s="1"/>
      <c r="I1016" s="0"/>
      <c r="J1016" s="1"/>
      <c r="K1016" s="0"/>
      <c r="L1016" s="1"/>
      <c r="M1016" s="0"/>
      <c r="O1016" s="0" t="str">
        <f aca="false">LOOKUP(B1016,ISO3,Zone)</f>
        <v>MENA</v>
      </c>
      <c r="P1016" s="0" t="str">
        <f aca="false">LOOKUP(B1016,ISO3,Country)</f>
        <v>Qatar</v>
      </c>
    </row>
    <row r="1017" customFormat="false" ht="12.8" hidden="false" customHeight="false" outlineLevel="0" collapsed="false">
      <c r="A1017" s="0" t="n">
        <v>2018</v>
      </c>
      <c r="B1017" s="0" t="s">
        <v>141</v>
      </c>
      <c r="C1017" s="1" t="n">
        <v>59.47</v>
      </c>
      <c r="D1017" s="0" t="n">
        <v>126</v>
      </c>
      <c r="E1017" s="0"/>
      <c r="F1017" s="1"/>
      <c r="G1017" s="0"/>
      <c r="H1017" s="1"/>
      <c r="I1017" s="0"/>
      <c r="J1017" s="1"/>
      <c r="K1017" s="0"/>
      <c r="L1017" s="1"/>
      <c r="M1017" s="0"/>
      <c r="O1017" s="0" t="str">
        <f aca="false">LOOKUP(B1017,ISO3,Zone)</f>
        <v>Afrique</v>
      </c>
      <c r="P1017" s="0" t="str">
        <f aca="false">LOOKUP(B1017,ISO3,Country)</f>
        <v>Zimbabwe</v>
      </c>
    </row>
    <row r="1018" customFormat="false" ht="12.8" hidden="false" customHeight="false" outlineLevel="0" collapsed="false">
      <c r="A1018" s="0" t="n">
        <v>2018</v>
      </c>
      <c r="B1018" s="0" t="s">
        <v>170</v>
      </c>
      <c r="C1018" s="1" t="n">
        <v>59.33</v>
      </c>
      <c r="D1018" s="0" t="n">
        <v>127</v>
      </c>
      <c r="E1018" s="0"/>
      <c r="F1018" s="1"/>
      <c r="G1018" s="0"/>
      <c r="H1018" s="1"/>
      <c r="I1018" s="0"/>
      <c r="J1018" s="1"/>
      <c r="K1018" s="0"/>
      <c r="L1018" s="1"/>
      <c r="M1018" s="0"/>
      <c r="O1018" s="0" t="str">
        <f aca="false">LOOKUP(B1018,ISO3,Zone)</f>
        <v>MENA</v>
      </c>
      <c r="P1018" s="0" t="str">
        <f aca="false">LOOKUP(B1018,ISO3,Country)</f>
        <v>Oman</v>
      </c>
    </row>
    <row r="1019" customFormat="false" ht="12.8" hidden="false" customHeight="false" outlineLevel="0" collapsed="false">
      <c r="A1019" s="0" t="n">
        <v>2018</v>
      </c>
      <c r="B1019" s="0" t="s">
        <v>160</v>
      </c>
      <c r="C1019" s="1" t="n">
        <v>59.14</v>
      </c>
      <c r="D1019" s="0" t="n">
        <v>128</v>
      </c>
      <c r="E1019" s="0"/>
      <c r="F1019" s="1"/>
      <c r="G1019" s="0"/>
      <c r="H1019" s="1"/>
      <c r="I1019" s="0"/>
      <c r="J1019" s="1"/>
      <c r="K1019" s="0"/>
      <c r="L1019" s="1"/>
      <c r="M1019" s="0"/>
      <c r="O1019" s="0" t="str">
        <f aca="false">LOOKUP(B1019,ISO3,Zone)</f>
        <v>MENA</v>
      </c>
      <c r="P1019" s="0" t="str">
        <f aca="false">LOOKUP(B1019,ISO3,Country)</f>
        <v>United Arab Emirates</v>
      </c>
    </row>
    <row r="1020" customFormat="false" ht="12.8" hidden="false" customHeight="false" outlineLevel="0" collapsed="false">
      <c r="A1020" s="0" t="n">
        <v>2018</v>
      </c>
      <c r="B1020" s="0" t="s">
        <v>153</v>
      </c>
      <c r="C1020" s="1" t="n">
        <v>59.08</v>
      </c>
      <c r="D1020" s="0" t="n">
        <v>129</v>
      </c>
      <c r="E1020" s="0"/>
      <c r="F1020" s="1"/>
      <c r="G1020" s="0"/>
      <c r="H1020" s="1"/>
      <c r="I1020" s="0"/>
      <c r="J1020" s="1"/>
      <c r="K1020" s="0"/>
      <c r="L1020" s="1"/>
      <c r="M1020" s="0"/>
      <c r="O1020" s="0" t="str">
        <f aca="false">LOOKUP(B1020,ISO3,Zone)</f>
        <v>Afrique</v>
      </c>
      <c r="P1020" s="0" t="str">
        <f aca="false">LOOKUP(B1020,ISO3,Country)</f>
        <v>Cameroon</v>
      </c>
    </row>
    <row r="1021" customFormat="false" ht="12.8" hidden="false" customHeight="false" outlineLevel="0" collapsed="false">
      <c r="A1021" s="0" t="n">
        <v>2018</v>
      </c>
      <c r="B1021" s="0" t="s">
        <v>154</v>
      </c>
      <c r="C1021" s="1" t="n">
        <v>58.97</v>
      </c>
      <c r="D1021" s="0" t="n">
        <v>130</v>
      </c>
      <c r="E1021" s="0"/>
      <c r="F1021" s="1"/>
      <c r="G1021" s="0"/>
      <c r="H1021" s="1"/>
      <c r="I1021" s="0"/>
      <c r="J1021" s="1"/>
      <c r="K1021" s="0"/>
      <c r="L1021" s="1"/>
      <c r="M1021" s="0"/>
      <c r="O1021" s="0" t="str">
        <f aca="false">LOOKUP(B1021,ISO3,Zone)</f>
        <v>Amériques</v>
      </c>
      <c r="P1021" s="0" t="str">
        <f aca="false">LOOKUP(B1021,ISO3,Country)</f>
        <v>Colombia</v>
      </c>
    </row>
    <row r="1022" customFormat="false" ht="12.8" hidden="false" customHeight="false" outlineLevel="0" collapsed="false">
      <c r="A1022" s="0" t="n">
        <v>2018</v>
      </c>
      <c r="B1022" s="0" t="s">
        <v>150</v>
      </c>
      <c r="C1022" s="1" t="n">
        <v>58.63</v>
      </c>
      <c r="D1022" s="0" t="n">
        <v>131</v>
      </c>
      <c r="E1022" s="0"/>
      <c r="F1022" s="1"/>
      <c r="G1022" s="0"/>
      <c r="H1022" s="1"/>
      <c r="I1022" s="0"/>
      <c r="J1022" s="1"/>
      <c r="K1022" s="0"/>
      <c r="L1022" s="1"/>
      <c r="M1022" s="0"/>
      <c r="O1022" s="0" t="str">
        <f aca="false">LOOKUP(B1022,ISO3,Zone)</f>
        <v>Asie-Pacifique</v>
      </c>
      <c r="P1022" s="0" t="str">
        <f aca="false">LOOKUP(B1022,ISO3,Country)</f>
        <v>Sri Lanka</v>
      </c>
    </row>
    <row r="1023" customFormat="false" ht="12.8" hidden="false" customHeight="false" outlineLevel="0" collapsed="false">
      <c r="A1023" s="0" t="n">
        <v>2018</v>
      </c>
      <c r="B1023" s="0" t="s">
        <v>161</v>
      </c>
      <c r="C1023" s="1" t="n">
        <v>58.29</v>
      </c>
      <c r="D1023" s="0" t="n">
        <v>132</v>
      </c>
      <c r="E1023" s="0"/>
      <c r="F1023" s="1"/>
      <c r="G1023" s="0"/>
      <c r="H1023" s="1"/>
      <c r="I1023" s="0"/>
      <c r="J1023" s="1"/>
      <c r="K1023" s="0"/>
      <c r="L1023" s="1"/>
      <c r="M1023" s="0"/>
      <c r="O1023" s="0" t="str">
        <f aca="false">LOOKUP(B1023,ISO3,Zone)</f>
        <v>MENA</v>
      </c>
      <c r="P1023" s="0" t="str">
        <f aca="false">LOOKUP(B1023,ISO3,Country)</f>
        <v>Jordan</v>
      </c>
    </row>
    <row r="1024" customFormat="false" ht="12.8" hidden="false" customHeight="false" outlineLevel="0" collapsed="false">
      <c r="A1024" s="0" t="n">
        <v>2018</v>
      </c>
      <c r="B1024" s="0" t="s">
        <v>147</v>
      </c>
      <c r="C1024" s="1" t="n">
        <v>57.47</v>
      </c>
      <c r="D1024" s="0" t="n">
        <v>133</v>
      </c>
      <c r="E1024" s="0"/>
      <c r="F1024" s="1"/>
      <c r="G1024" s="0"/>
      <c r="H1024" s="1"/>
      <c r="I1024" s="0"/>
      <c r="J1024" s="1"/>
      <c r="K1024" s="0"/>
      <c r="L1024" s="1"/>
      <c r="M1024" s="0"/>
      <c r="O1024" s="0" t="str">
        <f aca="false">LOOKUP(B1024,ISO3,Zone)</f>
        <v>Asie-Pacifique</v>
      </c>
      <c r="P1024" s="0" t="str">
        <f aca="false">LOOKUP(B1024,ISO3,Country)</f>
        <v>Philippines</v>
      </c>
    </row>
    <row r="1025" customFormat="false" ht="12.8" hidden="false" customHeight="false" outlineLevel="0" collapsed="false">
      <c r="A1025" s="0" t="n">
        <v>2018</v>
      </c>
      <c r="B1025" s="0" t="s">
        <v>171</v>
      </c>
      <c r="C1025" s="1" t="n">
        <v>57.04</v>
      </c>
      <c r="D1025" s="0" t="n">
        <v>134</v>
      </c>
      <c r="E1025" s="0"/>
      <c r="F1025" s="1"/>
      <c r="G1025" s="0"/>
      <c r="H1025" s="1"/>
      <c r="I1025" s="0"/>
      <c r="J1025" s="1"/>
      <c r="K1025" s="0"/>
      <c r="L1025" s="1"/>
      <c r="M1025" s="0"/>
      <c r="O1025" s="0" t="str">
        <f aca="false">LOOKUP(B1025,ISO3,Zone)</f>
        <v>MENA</v>
      </c>
      <c r="P1025" s="0" t="str">
        <f aca="false">LOOKUP(B1025,ISO3,Country)</f>
        <v>Palestine</v>
      </c>
    </row>
    <row r="1026" customFormat="false" ht="12.8" hidden="false" customHeight="false" outlineLevel="0" collapsed="false">
      <c r="A1026" s="0" t="n">
        <v>2018</v>
      </c>
      <c r="B1026" s="0" t="s">
        <v>159</v>
      </c>
      <c r="C1026" s="1" t="n">
        <v>56.87</v>
      </c>
      <c r="D1026" s="0" t="n">
        <v>135</v>
      </c>
      <c r="E1026" s="0"/>
      <c r="F1026" s="1"/>
      <c r="G1026" s="0"/>
      <c r="H1026" s="1"/>
      <c r="I1026" s="0"/>
      <c r="J1026" s="1"/>
      <c r="K1026" s="0"/>
      <c r="L1026" s="1"/>
      <c r="M1026" s="0"/>
      <c r="O1026" s="0" t="str">
        <f aca="false">LOOKUP(B1026,ISO3,Zone)</f>
        <v>MENA</v>
      </c>
      <c r="P1026" s="0" t="str">
        <f aca="false">LOOKUP(B1026,ISO3,Country)</f>
        <v>Morocco / Western Sahara </v>
      </c>
    </row>
    <row r="1027" customFormat="false" ht="12.8" hidden="false" customHeight="false" outlineLevel="0" collapsed="false">
      <c r="A1027" s="0" t="n">
        <v>2018</v>
      </c>
      <c r="B1027" s="0" t="s">
        <v>151</v>
      </c>
      <c r="C1027" s="1" t="n">
        <v>56.87</v>
      </c>
      <c r="D1027" s="0" t="n">
        <v>136</v>
      </c>
      <c r="E1027" s="0"/>
      <c r="F1027" s="1"/>
      <c r="G1027" s="0"/>
      <c r="H1027" s="1"/>
      <c r="I1027" s="0"/>
      <c r="J1027" s="1"/>
      <c r="K1027" s="0"/>
      <c r="L1027" s="1"/>
      <c r="M1027" s="0"/>
      <c r="O1027" s="0" t="str">
        <f aca="false">LOOKUP(B1027,ISO3,Zone)</f>
        <v>MENA</v>
      </c>
      <c r="P1027" s="0" t="str">
        <f aca="false">LOOKUP(B1027,ISO3,Country)</f>
        <v>Algeria</v>
      </c>
    </row>
    <row r="1028" customFormat="false" ht="12.8" hidden="false" customHeight="false" outlineLevel="0" collapsed="false">
      <c r="A1028" s="0" t="n">
        <v>2018</v>
      </c>
      <c r="B1028" s="0" t="s">
        <v>188</v>
      </c>
      <c r="C1028" s="1" t="n">
        <v>56.85</v>
      </c>
      <c r="D1028" s="0" t="n">
        <v>137</v>
      </c>
      <c r="E1028" s="0"/>
      <c r="F1028" s="1"/>
      <c r="G1028" s="0"/>
      <c r="H1028" s="1"/>
      <c r="I1028" s="0"/>
      <c r="J1028" s="1"/>
      <c r="K1028" s="0"/>
      <c r="L1028" s="1"/>
      <c r="M1028" s="0"/>
      <c r="O1028" s="0" t="str">
        <f aca="false">LOOKUP(B1028,ISO3,Zone)</f>
        <v>Asie-Pacifique</v>
      </c>
      <c r="P1028" s="0" t="str">
        <f aca="false">LOOKUP(B1028,ISO3,Country)</f>
        <v>Myanmar</v>
      </c>
    </row>
    <row r="1029" customFormat="false" ht="12.8" hidden="false" customHeight="false" outlineLevel="0" collapsed="false">
      <c r="A1029" s="0" t="n">
        <v>2018</v>
      </c>
      <c r="B1029" s="0" t="s">
        <v>176</v>
      </c>
      <c r="C1029" s="1" t="n">
        <v>56.76</v>
      </c>
      <c r="D1029" s="0" t="n">
        <v>138</v>
      </c>
      <c r="E1029" s="0"/>
      <c r="F1029" s="1"/>
      <c r="G1029" s="0"/>
      <c r="H1029" s="1"/>
      <c r="I1029" s="0"/>
      <c r="J1029" s="1"/>
      <c r="K1029" s="0"/>
      <c r="L1029" s="1"/>
      <c r="M1029" s="0"/>
      <c r="O1029" s="0" t="str">
        <f aca="false">LOOKUP(B1029,ISO3,Zone)</f>
        <v>Asie-Pacifique</v>
      </c>
      <c r="P1029" s="0" t="str">
        <f aca="false">LOOKUP(B1029,ISO3,Country)</f>
        <v>India</v>
      </c>
    </row>
    <row r="1030" customFormat="false" ht="12.8" hidden="false" customHeight="false" outlineLevel="0" collapsed="false">
      <c r="A1030" s="0" t="n">
        <v>2018</v>
      </c>
      <c r="B1030" s="0" t="s">
        <v>165</v>
      </c>
      <c r="C1030" s="1" t="n">
        <v>56.76</v>
      </c>
      <c r="D1030" s="0" t="n">
        <v>139</v>
      </c>
      <c r="E1030" s="0"/>
      <c r="F1030" s="1"/>
      <c r="G1030" s="0"/>
      <c r="H1030" s="1"/>
      <c r="I1030" s="0"/>
      <c r="J1030" s="1"/>
      <c r="K1030" s="0"/>
      <c r="L1030" s="1"/>
      <c r="M1030" s="0"/>
      <c r="O1030" s="0" t="str">
        <f aca="false">LOOKUP(B1030,ISO3,Zone)</f>
        <v>Asie-Pacifique</v>
      </c>
      <c r="P1030" s="0" t="str">
        <f aca="false">LOOKUP(B1030,ISO3,Country)</f>
        <v>Pakistan</v>
      </c>
    </row>
    <row r="1031" customFormat="false" ht="12.8" hidden="false" customHeight="false" outlineLevel="0" collapsed="false">
      <c r="A1031" s="0" t="n">
        <v>2018</v>
      </c>
      <c r="B1031" s="0" t="s">
        <v>121</v>
      </c>
      <c r="C1031" s="1" t="n">
        <v>55.69</v>
      </c>
      <c r="D1031" s="0" t="n">
        <v>140</v>
      </c>
      <c r="E1031" s="0"/>
      <c r="F1031" s="1"/>
      <c r="G1031" s="0"/>
      <c r="H1031" s="1"/>
      <c r="I1031" s="0"/>
      <c r="J1031" s="1"/>
      <c r="K1031" s="0"/>
      <c r="L1031" s="1"/>
      <c r="M1031" s="0"/>
      <c r="O1031" s="0" t="str">
        <f aca="false">LOOKUP(B1031,ISO3,Zone)</f>
        <v>Asie-Pacifique</v>
      </c>
      <c r="P1031" s="0" t="str">
        <f aca="false">LOOKUP(B1031,ISO3,Country)</f>
        <v>Thailand</v>
      </c>
    </row>
    <row r="1032" customFormat="false" ht="12.8" hidden="false" customHeight="false" outlineLevel="0" collapsed="false">
      <c r="A1032" s="0" t="n">
        <v>2018</v>
      </c>
      <c r="B1032" s="0" t="s">
        <v>184</v>
      </c>
      <c r="C1032" s="1" t="n">
        <v>54.77</v>
      </c>
      <c r="D1032" s="0" t="n">
        <v>141</v>
      </c>
      <c r="E1032" s="0"/>
      <c r="F1032" s="1"/>
      <c r="G1032" s="0"/>
      <c r="H1032" s="1"/>
      <c r="I1032" s="0"/>
      <c r="J1032" s="1"/>
      <c r="K1032" s="0"/>
      <c r="L1032" s="1"/>
      <c r="M1032" s="0"/>
      <c r="O1032" s="0" t="str">
        <f aca="false">LOOKUP(B1032,ISO3,Zone)</f>
        <v>Amériques</v>
      </c>
      <c r="P1032" s="0" t="str">
        <f aca="false">LOOKUP(B1032,ISO3,Country)</f>
        <v>Honduras</v>
      </c>
    </row>
    <row r="1033" customFormat="false" ht="12.8" hidden="false" customHeight="false" outlineLevel="0" collapsed="false">
      <c r="A1033" s="0" t="n">
        <v>2018</v>
      </c>
      <c r="B1033" s="0" t="s">
        <v>162</v>
      </c>
      <c r="C1033" s="1" t="n">
        <v>54.1</v>
      </c>
      <c r="D1033" s="0" t="n">
        <v>142</v>
      </c>
      <c r="E1033" s="0"/>
      <c r="F1033" s="1"/>
      <c r="G1033" s="0"/>
      <c r="H1033" s="1"/>
      <c r="I1033" s="0"/>
      <c r="J1033" s="1"/>
      <c r="K1033" s="0"/>
      <c r="L1033" s="1"/>
      <c r="M1033" s="0"/>
      <c r="O1033" s="0" t="str">
        <f aca="false">LOOKUP(B1033,ISO3,Zone)</f>
        <v>Asie-Pacifique</v>
      </c>
      <c r="P1033" s="0" t="str">
        <f aca="false">LOOKUP(B1033,ISO3,Country)</f>
        <v>Cambodia</v>
      </c>
    </row>
    <row r="1034" customFormat="false" ht="12.8" hidden="false" customHeight="false" outlineLevel="0" collapsed="false">
      <c r="A1034" s="0" t="n">
        <v>2018</v>
      </c>
      <c r="B1034" s="0" t="s">
        <v>174</v>
      </c>
      <c r="C1034" s="1" t="n">
        <v>53.97</v>
      </c>
      <c r="D1034" s="0" t="n">
        <v>143</v>
      </c>
      <c r="E1034" s="0"/>
      <c r="F1034" s="1"/>
      <c r="G1034" s="0"/>
      <c r="H1034" s="1"/>
      <c r="I1034" s="0"/>
      <c r="J1034" s="1"/>
      <c r="K1034" s="0"/>
      <c r="L1034" s="1"/>
      <c r="M1034" s="0"/>
      <c r="O1034" s="0" t="str">
        <f aca="false">LOOKUP(B1034,ISO3,Zone)</f>
        <v>Amériques</v>
      </c>
      <c r="P1034" s="0" t="str">
        <f aca="false">LOOKUP(B1034,ISO3,Country)</f>
        <v>Venezuela</v>
      </c>
    </row>
    <row r="1035" customFormat="false" ht="12.8" hidden="false" customHeight="false" outlineLevel="0" collapsed="false">
      <c r="A1035" s="0" t="n">
        <v>2018</v>
      </c>
      <c r="B1035" s="0" t="s">
        <v>133</v>
      </c>
      <c r="C1035" s="1" t="n">
        <v>53.12</v>
      </c>
      <c r="D1035" s="0" t="n">
        <v>144</v>
      </c>
      <c r="E1035" s="0"/>
      <c r="F1035" s="1"/>
      <c r="G1035" s="0"/>
      <c r="H1035" s="1"/>
      <c r="I1035" s="0"/>
      <c r="J1035" s="1"/>
      <c r="K1035" s="0"/>
      <c r="L1035" s="1"/>
      <c r="M1035" s="0"/>
      <c r="O1035" s="0" t="str">
        <f aca="false">LOOKUP(B1035,ISO3,Zone)</f>
        <v>Afrique</v>
      </c>
      <c r="P1035" s="0" t="str">
        <f aca="false">LOOKUP(B1035,ISO3,Country)</f>
        <v>South Sudan</v>
      </c>
    </row>
    <row r="1036" customFormat="false" ht="12.8" hidden="false" customHeight="false" outlineLevel="0" collapsed="false">
      <c r="A1036" s="0" t="n">
        <v>2018</v>
      </c>
      <c r="B1036" s="0" t="s">
        <v>88</v>
      </c>
      <c r="C1036" s="1" t="n">
        <v>52.59</v>
      </c>
      <c r="D1036" s="0" t="n">
        <v>145</v>
      </c>
      <c r="E1036" s="0"/>
      <c r="F1036" s="1"/>
      <c r="G1036" s="0"/>
      <c r="H1036" s="1"/>
      <c r="I1036" s="0"/>
      <c r="J1036" s="1"/>
      <c r="K1036" s="0"/>
      <c r="L1036" s="1"/>
      <c r="M1036" s="0"/>
      <c r="O1036" s="0" t="str">
        <f aca="false">LOOKUP(B1036,ISO3,Zone)</f>
        <v>Asie-Pacifique</v>
      </c>
      <c r="P1036" s="0" t="str">
        <f aca="false">LOOKUP(B1036,ISO3,Country)</f>
        <v>Malaysia</v>
      </c>
    </row>
    <row r="1037" customFormat="false" ht="12.8" hidden="false" customHeight="false" outlineLevel="0" collapsed="false">
      <c r="A1037" s="0" t="n">
        <v>2018</v>
      </c>
      <c r="B1037" s="0" t="s">
        <v>178</v>
      </c>
      <c r="C1037" s="1" t="n">
        <v>51.38</v>
      </c>
      <c r="D1037" s="0" t="n">
        <v>146</v>
      </c>
      <c r="E1037" s="0"/>
      <c r="F1037" s="1"/>
      <c r="G1037" s="0"/>
      <c r="H1037" s="1"/>
      <c r="I1037" s="0"/>
      <c r="J1037" s="1"/>
      <c r="K1037" s="0"/>
      <c r="L1037" s="1"/>
      <c r="M1037" s="0"/>
      <c r="O1037" s="0" t="str">
        <f aca="false">LOOKUP(B1037,ISO3,Zone)</f>
        <v>Asie-Pacifique</v>
      </c>
      <c r="P1037" s="0" t="str">
        <f aca="false">LOOKUP(B1037,ISO3,Country)</f>
        <v>Bangladesh</v>
      </c>
    </row>
    <row r="1038" customFormat="false" ht="12.8" hidden="false" customHeight="false" outlineLevel="0" collapsed="false">
      <c r="A1038" s="0" t="n">
        <v>2018</v>
      </c>
      <c r="B1038" s="0" t="s">
        <v>143</v>
      </c>
      <c r="C1038" s="1" t="n">
        <v>51.09</v>
      </c>
      <c r="D1038" s="0" t="n">
        <v>147</v>
      </c>
      <c r="E1038" s="0"/>
      <c r="F1038" s="1"/>
      <c r="G1038" s="0"/>
      <c r="H1038" s="1"/>
      <c r="I1038" s="0"/>
      <c r="J1038" s="1"/>
      <c r="K1038" s="0"/>
      <c r="L1038" s="1"/>
      <c r="M1038" s="0"/>
      <c r="O1038" s="0" t="str">
        <f aca="false">LOOKUP(B1038,ISO3,Zone)</f>
        <v>Amériques</v>
      </c>
      <c r="P1038" s="0" t="str">
        <f aca="false">LOOKUP(B1038,ISO3,Country)</f>
        <v>Mexico</v>
      </c>
    </row>
    <row r="1039" customFormat="false" ht="12.8" hidden="false" customHeight="false" outlineLevel="0" collapsed="false">
      <c r="A1039" s="0" t="n">
        <v>2018</v>
      </c>
      <c r="B1039" s="0" t="s">
        <v>179</v>
      </c>
      <c r="C1039" s="1" t="n">
        <v>50.04</v>
      </c>
      <c r="D1039" s="0" t="n">
        <v>148</v>
      </c>
      <c r="E1039" s="0"/>
      <c r="F1039" s="1"/>
      <c r="G1039" s="0"/>
      <c r="H1039" s="1"/>
      <c r="I1039" s="0"/>
      <c r="J1039" s="1"/>
      <c r="K1039" s="0"/>
      <c r="L1039" s="1"/>
      <c r="M1039" s="0"/>
      <c r="O1039" s="0" t="str">
        <f aca="false">LOOKUP(B1039,ISO3,Zone)</f>
        <v>EEAC</v>
      </c>
      <c r="P1039" s="0" t="str">
        <f aca="false">LOOKUP(B1039,ISO3,Country)</f>
        <v>Russia</v>
      </c>
    </row>
    <row r="1040" customFormat="false" ht="12.8" hidden="false" customHeight="false" outlineLevel="0" collapsed="false">
      <c r="A1040" s="0" t="n">
        <v>2018</v>
      </c>
      <c r="B1040" s="0" t="s">
        <v>168</v>
      </c>
      <c r="C1040" s="1" t="n">
        <v>49.94</v>
      </c>
      <c r="D1040" s="0" t="n">
        <v>149</v>
      </c>
      <c r="E1040" s="0"/>
      <c r="F1040" s="1"/>
      <c r="G1040" s="0"/>
      <c r="H1040" s="1"/>
      <c r="I1040" s="0"/>
      <c r="J1040" s="1"/>
      <c r="K1040" s="0"/>
      <c r="L1040" s="1"/>
      <c r="M1040" s="0"/>
      <c r="O1040" s="0" t="str">
        <f aca="false">LOOKUP(B1040,ISO3,Zone)</f>
        <v>EEAC</v>
      </c>
      <c r="P1040" s="0" t="str">
        <f aca="false">LOOKUP(B1040,ISO3,Country)</f>
        <v>Tajikistan</v>
      </c>
    </row>
    <row r="1041" customFormat="false" ht="12.8" hidden="false" customHeight="false" outlineLevel="0" collapsed="false">
      <c r="A1041" s="0" t="n">
        <v>2018</v>
      </c>
      <c r="B1041" s="0" t="s">
        <v>145</v>
      </c>
      <c r="C1041" s="1" t="n">
        <v>49.83</v>
      </c>
      <c r="D1041" s="0" t="n">
        <v>150</v>
      </c>
      <c r="E1041" s="0"/>
      <c r="F1041" s="1"/>
      <c r="G1041" s="0"/>
      <c r="H1041" s="1"/>
      <c r="I1041" s="0"/>
      <c r="J1041" s="1"/>
      <c r="K1041" s="0"/>
      <c r="L1041" s="1"/>
      <c r="M1041" s="0"/>
      <c r="O1041" s="0" t="str">
        <f aca="false">LOOKUP(B1041,ISO3,Zone)</f>
        <v>Afrique</v>
      </c>
      <c r="P1041" s="0" t="str">
        <f aca="false">LOOKUP(B1041,ISO3,Country)</f>
        <v>Ethiopia</v>
      </c>
    </row>
    <row r="1042" customFormat="false" ht="12.8" hidden="false" customHeight="false" outlineLevel="0" collapsed="false">
      <c r="A1042" s="0" t="n">
        <v>2018</v>
      </c>
      <c r="B1042" s="0" t="s">
        <v>144</v>
      </c>
      <c r="C1042" s="1" t="n">
        <v>49.05</v>
      </c>
      <c r="D1042" s="0" t="n">
        <v>151</v>
      </c>
      <c r="E1042" s="0"/>
      <c r="F1042" s="1"/>
      <c r="G1042" s="0"/>
      <c r="H1042" s="1"/>
      <c r="I1042" s="0"/>
      <c r="J1042" s="1"/>
      <c r="K1042" s="0"/>
      <c r="L1042" s="1"/>
      <c r="M1042" s="0"/>
      <c r="O1042" s="0" t="str">
        <f aca="false">LOOKUP(B1042,ISO3,Zone)</f>
        <v>Asie-Pacifique</v>
      </c>
      <c r="P1042" s="0" t="str">
        <f aca="false">LOOKUP(B1042,ISO3,Country)</f>
        <v>Singapore</v>
      </c>
    </row>
    <row r="1043" customFormat="false" ht="12.8" hidden="false" customHeight="false" outlineLevel="0" collapsed="false">
      <c r="A1043" s="0" t="n">
        <v>2018</v>
      </c>
      <c r="B1043" s="0" t="s">
        <v>126</v>
      </c>
      <c r="C1043" s="1" t="n">
        <v>48.54</v>
      </c>
      <c r="D1043" s="0" t="n">
        <v>152</v>
      </c>
      <c r="E1043" s="0"/>
      <c r="F1043" s="1"/>
      <c r="G1043" s="0"/>
      <c r="H1043" s="1"/>
      <c r="I1043" s="0"/>
      <c r="J1043" s="1"/>
      <c r="K1043" s="0"/>
      <c r="L1043" s="1"/>
      <c r="M1043" s="0"/>
      <c r="O1043" s="0" t="str">
        <f aca="false">LOOKUP(B1043,ISO3,Zone)</f>
        <v>Afrique</v>
      </c>
      <c r="P1043" s="0" t="str">
        <f aca="false">LOOKUP(B1043,ISO3,Country)</f>
        <v>Eswatini</v>
      </c>
    </row>
    <row r="1044" customFormat="false" ht="12.8" hidden="false" customHeight="false" outlineLevel="0" collapsed="false">
      <c r="A1044" s="0" t="n">
        <v>2018</v>
      </c>
      <c r="B1044" s="0" t="s">
        <v>157</v>
      </c>
      <c r="C1044" s="1" t="n">
        <v>48.52</v>
      </c>
      <c r="D1044" s="0" t="n">
        <v>153</v>
      </c>
      <c r="E1044" s="0"/>
      <c r="F1044" s="1"/>
      <c r="G1044" s="0"/>
      <c r="H1044" s="1"/>
      <c r="I1044" s="0"/>
      <c r="J1044" s="1"/>
      <c r="K1044" s="0"/>
      <c r="L1044" s="1"/>
      <c r="M1044" s="0"/>
      <c r="O1044" s="0" t="str">
        <f aca="false">LOOKUP(B1044,ISO3,Zone)</f>
        <v>Asie-Pacifique</v>
      </c>
      <c r="P1044" s="0" t="str">
        <f aca="false">LOOKUP(B1044,ISO3,Country)</f>
        <v>Brunei</v>
      </c>
    </row>
    <row r="1045" customFormat="false" ht="12.8" hidden="false" customHeight="false" outlineLevel="0" collapsed="false">
      <c r="A1045" s="0" t="n">
        <v>2018</v>
      </c>
      <c r="B1045" s="0" t="s">
        <v>139</v>
      </c>
      <c r="C1045" s="1" t="n">
        <v>48.4</v>
      </c>
      <c r="D1045" s="0" t="n">
        <v>154</v>
      </c>
      <c r="E1045" s="0"/>
      <c r="F1045" s="1"/>
      <c r="G1045" s="0"/>
      <c r="H1045" s="1"/>
      <c r="I1045" s="0"/>
      <c r="J1045" s="1"/>
      <c r="K1045" s="0"/>
      <c r="L1045" s="1"/>
      <c r="M1045" s="0"/>
      <c r="O1045" s="0" t="str">
        <f aca="false">LOOKUP(B1045,ISO3,Zone)</f>
        <v>Afrique</v>
      </c>
      <c r="P1045" s="0" t="str">
        <f aca="false">LOOKUP(B1045,ISO3,Country)</f>
        <v>DR Congo</v>
      </c>
    </row>
    <row r="1046" customFormat="false" ht="12.8" hidden="false" customHeight="false" outlineLevel="0" collapsed="false">
      <c r="A1046" s="0" t="n">
        <v>2018</v>
      </c>
      <c r="B1046" s="0" t="s">
        <v>172</v>
      </c>
      <c r="C1046" s="1" t="n">
        <v>47.41</v>
      </c>
      <c r="D1046" s="0" t="n">
        <v>155</v>
      </c>
      <c r="E1046" s="0"/>
      <c r="F1046" s="1"/>
      <c r="G1046" s="0"/>
      <c r="H1046" s="1"/>
      <c r="I1046" s="0"/>
      <c r="J1046" s="1"/>
      <c r="K1046" s="0"/>
      <c r="L1046" s="1"/>
      <c r="M1046" s="0"/>
      <c r="O1046" s="0" t="str">
        <f aca="false">LOOKUP(B1046,ISO3,Zone)</f>
        <v>EEAC</v>
      </c>
      <c r="P1046" s="0" t="str">
        <f aca="false">LOOKUP(B1046,ISO3,Country)</f>
        <v>Belarus</v>
      </c>
    </row>
    <row r="1047" customFormat="false" ht="12.8" hidden="false" customHeight="false" outlineLevel="0" collapsed="false">
      <c r="A1047" s="0" t="n">
        <v>2018</v>
      </c>
      <c r="B1047" s="0" t="s">
        <v>146</v>
      </c>
      <c r="C1047" s="1" t="n">
        <v>47.1</v>
      </c>
      <c r="D1047" s="0" t="n">
        <v>156</v>
      </c>
      <c r="E1047" s="0"/>
      <c r="F1047" s="1"/>
      <c r="G1047" s="0"/>
      <c r="H1047" s="1"/>
      <c r="I1047" s="0"/>
      <c r="J1047" s="1"/>
      <c r="K1047" s="0"/>
      <c r="L1047" s="1"/>
      <c r="M1047" s="0"/>
      <c r="O1047" s="0" t="str">
        <f aca="false">LOOKUP(B1047,ISO3,Zone)</f>
        <v>Afrique</v>
      </c>
      <c r="P1047" s="0" t="str">
        <f aca="false">LOOKUP(B1047,ISO3,Country)</f>
        <v>Rwanda</v>
      </c>
    </row>
    <row r="1048" customFormat="false" ht="12.8" hidden="false" customHeight="false" outlineLevel="0" collapsed="false">
      <c r="A1048" s="0" t="n">
        <v>2018</v>
      </c>
      <c r="B1048" s="0" t="s">
        <v>180</v>
      </c>
      <c r="C1048" s="1" t="n">
        <v>46.5</v>
      </c>
      <c r="D1048" s="0" t="n">
        <v>157</v>
      </c>
      <c r="E1048" s="0"/>
      <c r="F1048" s="1"/>
      <c r="G1048" s="0"/>
      <c r="H1048" s="1"/>
      <c r="I1048" s="0"/>
      <c r="J1048" s="1"/>
      <c r="K1048" s="0"/>
      <c r="L1048" s="1"/>
      <c r="M1048" s="0"/>
      <c r="O1048" s="0" t="str">
        <f aca="false">LOOKUP(B1048,ISO3,Zone)</f>
        <v>EEAC</v>
      </c>
      <c r="P1048" s="0" t="str">
        <f aca="false">LOOKUP(B1048,ISO3,Country)</f>
        <v>Türkiye</v>
      </c>
    </row>
    <row r="1049" customFormat="false" ht="12.8" hidden="false" customHeight="false" outlineLevel="0" collapsed="false">
      <c r="A1049" s="0" t="n">
        <v>2018</v>
      </c>
      <c r="B1049" s="0" t="s">
        <v>149</v>
      </c>
      <c r="C1049" s="1" t="n">
        <v>45.59</v>
      </c>
      <c r="D1049" s="0" t="n">
        <v>158</v>
      </c>
      <c r="E1049" s="0"/>
      <c r="F1049" s="1"/>
      <c r="G1049" s="0"/>
      <c r="H1049" s="1"/>
      <c r="I1049" s="0"/>
      <c r="J1049" s="1"/>
      <c r="K1049" s="0"/>
      <c r="L1049" s="1"/>
      <c r="M1049" s="0"/>
      <c r="O1049" s="0" t="str">
        <f aca="false">LOOKUP(B1049,ISO3,Zone)</f>
        <v>EEAC</v>
      </c>
      <c r="P1049" s="0" t="str">
        <f aca="false">LOOKUP(B1049,ISO3,Country)</f>
        <v>Kazakhstan</v>
      </c>
    </row>
    <row r="1050" customFormat="false" ht="12.8" hidden="false" customHeight="false" outlineLevel="0" collapsed="false">
      <c r="A1050" s="0" t="n">
        <v>2018</v>
      </c>
      <c r="B1050" s="0" t="s">
        <v>129</v>
      </c>
      <c r="C1050" s="1" t="n">
        <v>44.74</v>
      </c>
      <c r="D1050" s="0" t="n">
        <v>159</v>
      </c>
      <c r="E1050" s="0"/>
      <c r="F1050" s="1"/>
      <c r="G1050" s="0"/>
      <c r="H1050" s="1"/>
      <c r="I1050" s="0"/>
      <c r="J1050" s="1"/>
      <c r="K1050" s="0"/>
      <c r="L1050" s="1"/>
      <c r="M1050" s="0"/>
      <c r="O1050" s="0" t="str">
        <f aca="false">LOOKUP(B1050,ISO3,Zone)</f>
        <v>Afrique</v>
      </c>
      <c r="P1050" s="0" t="str">
        <f aca="false">LOOKUP(B1050,ISO3,Country)</f>
        <v>Burundi</v>
      </c>
    </row>
    <row r="1051" customFormat="false" ht="12.8" hidden="false" customHeight="false" outlineLevel="0" collapsed="false">
      <c r="A1051" s="0" t="n">
        <v>2018</v>
      </c>
      <c r="B1051" s="0" t="s">
        <v>182</v>
      </c>
      <c r="C1051" s="1" t="n">
        <v>43.44</v>
      </c>
      <c r="D1051" s="0" t="n">
        <v>160</v>
      </c>
      <c r="E1051" s="0"/>
      <c r="F1051" s="1"/>
      <c r="G1051" s="0"/>
      <c r="H1051" s="1"/>
      <c r="I1051" s="0"/>
      <c r="J1051" s="1"/>
      <c r="K1051" s="0"/>
      <c r="L1051" s="1"/>
      <c r="M1051" s="0"/>
      <c r="O1051" s="0" t="str">
        <f aca="false">LOOKUP(B1051,ISO3,Zone)</f>
        <v>MENA</v>
      </c>
      <c r="P1051" s="0" t="str">
        <f aca="false">LOOKUP(B1051,ISO3,Country)</f>
        <v>Iraq</v>
      </c>
    </row>
    <row r="1052" customFormat="false" ht="12.8" hidden="false" customHeight="false" outlineLevel="0" collapsed="false">
      <c r="A1052" s="0" t="n">
        <v>2018</v>
      </c>
      <c r="B1052" s="0" t="s">
        <v>181</v>
      </c>
      <c r="C1052" s="1" t="n">
        <v>43.28</v>
      </c>
      <c r="D1052" s="0" t="n">
        <v>161</v>
      </c>
      <c r="E1052" s="0"/>
      <c r="F1052" s="1"/>
      <c r="G1052" s="0"/>
      <c r="H1052" s="1"/>
      <c r="I1052" s="0"/>
      <c r="J1052" s="1"/>
      <c r="K1052" s="0"/>
      <c r="L1052" s="1"/>
      <c r="M1052" s="0"/>
      <c r="O1052" s="0" t="str">
        <f aca="false">LOOKUP(B1052,ISO3,Zone)</f>
        <v>MENA</v>
      </c>
      <c r="P1052" s="0" t="str">
        <f aca="false">LOOKUP(B1052,ISO3,Country)</f>
        <v>Egypt</v>
      </c>
    </row>
    <row r="1053" customFormat="false" ht="12.8" hidden="false" customHeight="false" outlineLevel="0" collapsed="false">
      <c r="A1053" s="0" t="n">
        <v>2018</v>
      </c>
      <c r="B1053" s="0" t="s">
        <v>164</v>
      </c>
      <c r="C1053" s="1" t="n">
        <v>43.21</v>
      </c>
      <c r="D1053" s="0" t="n">
        <v>162</v>
      </c>
      <c r="E1053" s="0"/>
      <c r="F1053" s="1"/>
      <c r="G1053" s="0"/>
      <c r="H1053" s="1"/>
      <c r="I1053" s="0"/>
      <c r="J1053" s="1"/>
      <c r="K1053" s="0"/>
      <c r="L1053" s="1"/>
      <c r="M1053" s="0"/>
      <c r="O1053" s="0" t="str">
        <f aca="false">LOOKUP(B1053,ISO3,Zone)</f>
        <v>MENA</v>
      </c>
      <c r="P1053" s="0" t="str">
        <f aca="false">LOOKUP(B1053,ISO3,Country)</f>
        <v>Libya</v>
      </c>
    </row>
    <row r="1054" customFormat="false" ht="12.8" hidden="false" customHeight="false" outlineLevel="0" collapsed="false">
      <c r="A1054" s="0" t="n">
        <v>2018</v>
      </c>
      <c r="B1054" s="0" t="s">
        <v>166</v>
      </c>
      <c r="C1054" s="1" t="n">
        <v>40.27</v>
      </c>
      <c r="D1054" s="0" t="n">
        <v>163</v>
      </c>
      <c r="E1054" s="0"/>
      <c r="F1054" s="1"/>
      <c r="G1054" s="0"/>
      <c r="H1054" s="1"/>
      <c r="I1054" s="0"/>
      <c r="J1054" s="1"/>
      <c r="K1054" s="0"/>
      <c r="L1054" s="1"/>
      <c r="M1054" s="0"/>
      <c r="O1054" s="0" t="str">
        <f aca="false">LOOKUP(B1054,ISO3,Zone)</f>
        <v>EEAC</v>
      </c>
      <c r="P1054" s="0" t="str">
        <f aca="false">LOOKUP(B1054,ISO3,Country)</f>
        <v>Azerbaijan</v>
      </c>
    </row>
    <row r="1055" customFormat="false" ht="12.8" hidden="false" customHeight="false" outlineLevel="0" collapsed="false">
      <c r="A1055" s="0" t="n">
        <v>2018</v>
      </c>
      <c r="B1055" s="0" t="s">
        <v>192</v>
      </c>
      <c r="C1055" s="1" t="n">
        <v>39.29</v>
      </c>
      <c r="D1055" s="0" t="n">
        <v>164</v>
      </c>
      <c r="E1055" s="0"/>
      <c r="F1055" s="1"/>
      <c r="G1055" s="0"/>
      <c r="H1055" s="1"/>
      <c r="I1055" s="0"/>
      <c r="J1055" s="1"/>
      <c r="K1055" s="0"/>
      <c r="L1055" s="1"/>
      <c r="M1055" s="0"/>
      <c r="O1055" s="0" t="str">
        <f aca="false">LOOKUP(B1055,ISO3,Zone)</f>
        <v>MENA</v>
      </c>
      <c r="P1055" s="0" t="str">
        <f aca="false">LOOKUP(B1055,ISO3,Country)</f>
        <v>Iran</v>
      </c>
    </row>
    <row r="1056" customFormat="false" ht="12.8" hidden="false" customHeight="false" outlineLevel="0" collapsed="false">
      <c r="A1056" s="0" t="n">
        <v>2018</v>
      </c>
      <c r="B1056" s="0" t="s">
        <v>152</v>
      </c>
      <c r="C1056" s="1" t="n">
        <v>39.16</v>
      </c>
      <c r="D1056" s="0" t="n">
        <v>165</v>
      </c>
      <c r="E1056" s="0"/>
      <c r="F1056" s="1"/>
      <c r="G1056" s="0"/>
      <c r="H1056" s="1"/>
      <c r="I1056" s="0"/>
      <c r="J1056" s="1"/>
      <c r="K1056" s="0"/>
      <c r="L1056" s="1"/>
      <c r="M1056" s="0"/>
      <c r="O1056" s="0" t="str">
        <f aca="false">LOOKUP(B1056,ISO3,Zone)</f>
        <v>EEAC</v>
      </c>
      <c r="P1056" s="0" t="str">
        <f aca="false">LOOKUP(B1056,ISO3,Country)</f>
        <v>Uzbekistan</v>
      </c>
    </row>
    <row r="1057" customFormat="false" ht="12.8" hidden="false" customHeight="false" outlineLevel="0" collapsed="false">
      <c r="A1057" s="0" t="n">
        <v>2018</v>
      </c>
      <c r="B1057" s="0" t="s">
        <v>186</v>
      </c>
      <c r="C1057" s="1" t="n">
        <v>39.15</v>
      </c>
      <c r="D1057" s="0" t="n">
        <v>166</v>
      </c>
      <c r="E1057" s="0"/>
      <c r="F1057" s="1"/>
      <c r="G1057" s="0"/>
      <c r="H1057" s="1"/>
      <c r="I1057" s="0"/>
      <c r="J1057" s="1"/>
      <c r="K1057" s="0"/>
      <c r="L1057" s="1"/>
      <c r="M1057" s="0"/>
      <c r="O1057" s="0" t="str">
        <f aca="false">LOOKUP(B1057,ISO3,Zone)</f>
        <v>MENA</v>
      </c>
      <c r="P1057" s="0" t="str">
        <f aca="false">LOOKUP(B1057,ISO3,Country)</f>
        <v>Bahrain</v>
      </c>
    </row>
    <row r="1058" customFormat="false" ht="12.8" hidden="false" customHeight="false" outlineLevel="0" collapsed="false">
      <c r="A1058" s="0" t="n">
        <v>2018</v>
      </c>
      <c r="B1058" s="0" t="s">
        <v>183</v>
      </c>
      <c r="C1058" s="1" t="n">
        <v>37.77</v>
      </c>
      <c r="D1058" s="0" t="n">
        <v>167</v>
      </c>
      <c r="E1058" s="0"/>
      <c r="F1058" s="1"/>
      <c r="G1058" s="0"/>
      <c r="H1058" s="1"/>
      <c r="I1058" s="0"/>
      <c r="J1058" s="1"/>
      <c r="K1058" s="0"/>
      <c r="L1058" s="1"/>
      <c r="M1058" s="0"/>
      <c r="O1058" s="0" t="str">
        <f aca="false">LOOKUP(B1058,ISO3,Zone)</f>
        <v>MENA</v>
      </c>
      <c r="P1058" s="0" t="str">
        <f aca="false">LOOKUP(B1058,ISO3,Country)</f>
        <v>Yemen</v>
      </c>
    </row>
    <row r="1059" customFormat="false" ht="12.8" hidden="false" customHeight="false" outlineLevel="0" collapsed="false">
      <c r="A1059" s="0" t="n">
        <v>2018</v>
      </c>
      <c r="B1059" s="0" t="s">
        <v>156</v>
      </c>
      <c r="C1059" s="1" t="n">
        <v>36.96</v>
      </c>
      <c r="D1059" s="0" t="n">
        <v>168</v>
      </c>
      <c r="E1059" s="0"/>
      <c r="F1059" s="1"/>
      <c r="G1059" s="0"/>
      <c r="H1059" s="1"/>
      <c r="I1059" s="0"/>
      <c r="J1059" s="1"/>
      <c r="K1059" s="0"/>
      <c r="L1059" s="1"/>
      <c r="M1059" s="0"/>
      <c r="O1059" s="0" t="str">
        <f aca="false">LOOKUP(B1059,ISO3,Zone)</f>
        <v>Afrique</v>
      </c>
      <c r="P1059" s="0" t="str">
        <f aca="false">LOOKUP(B1059,ISO3,Country)</f>
        <v>Somalia</v>
      </c>
    </row>
    <row r="1060" customFormat="false" ht="12.8" hidden="false" customHeight="false" outlineLevel="0" collapsed="false">
      <c r="A1060" s="0" t="n">
        <v>2018</v>
      </c>
      <c r="B1060" s="0" t="s">
        <v>185</v>
      </c>
      <c r="C1060" s="1" t="n">
        <v>36.87</v>
      </c>
      <c r="D1060" s="0" t="n">
        <v>169</v>
      </c>
      <c r="E1060" s="0"/>
      <c r="F1060" s="1"/>
      <c r="G1060" s="0"/>
      <c r="H1060" s="1"/>
      <c r="I1060" s="0"/>
      <c r="J1060" s="1"/>
      <c r="K1060" s="0"/>
      <c r="L1060" s="1"/>
      <c r="M1060" s="0"/>
      <c r="O1060" s="0" t="str">
        <f aca="false">LOOKUP(B1060,ISO3,Zone)</f>
        <v>MENA</v>
      </c>
      <c r="P1060" s="0" t="str">
        <f aca="false">LOOKUP(B1060,ISO3,Country)</f>
        <v>Saudi Arabia</v>
      </c>
    </row>
    <row r="1061" customFormat="false" ht="12.8" hidden="false" customHeight="false" outlineLevel="0" collapsed="false">
      <c r="A1061" s="0" t="n">
        <v>2018</v>
      </c>
      <c r="B1061" s="0" t="s">
        <v>175</v>
      </c>
      <c r="C1061" s="1" t="n">
        <v>33.59</v>
      </c>
      <c r="D1061" s="0" t="n">
        <v>170</v>
      </c>
      <c r="E1061" s="0"/>
      <c r="F1061" s="1"/>
      <c r="G1061" s="0"/>
      <c r="H1061" s="1"/>
      <c r="I1061" s="0"/>
      <c r="J1061" s="1"/>
      <c r="K1061" s="0"/>
      <c r="L1061" s="1"/>
      <c r="M1061" s="0"/>
      <c r="O1061" s="0" t="str">
        <f aca="false">LOOKUP(B1061,ISO3,Zone)</f>
        <v>Asie-Pacifique</v>
      </c>
      <c r="P1061" s="0" t="str">
        <f aca="false">LOOKUP(B1061,ISO3,Country)</f>
        <v>Laos</v>
      </c>
    </row>
    <row r="1062" customFormat="false" ht="12.8" hidden="false" customHeight="false" outlineLevel="0" collapsed="false">
      <c r="A1062" s="0" t="n">
        <v>2018</v>
      </c>
      <c r="B1062" s="0" t="s">
        <v>135</v>
      </c>
      <c r="C1062" s="1" t="n">
        <v>33.53</v>
      </c>
      <c r="D1062" s="0" t="n">
        <v>171</v>
      </c>
      <c r="E1062" s="0"/>
      <c r="F1062" s="1"/>
      <c r="G1062" s="0"/>
      <c r="H1062" s="1"/>
      <c r="I1062" s="0"/>
      <c r="J1062" s="1"/>
      <c r="K1062" s="0"/>
      <c r="L1062" s="1"/>
      <c r="M1062" s="0"/>
      <c r="O1062" s="0" t="str">
        <f aca="false">LOOKUP(B1062,ISO3,Zone)</f>
        <v>Afrique</v>
      </c>
      <c r="P1062" s="0" t="str">
        <f aca="false">LOOKUP(B1062,ISO3,Country)</f>
        <v>Equatorial Guinea</v>
      </c>
    </row>
    <row r="1063" customFormat="false" ht="12.8" hidden="false" customHeight="false" outlineLevel="0" collapsed="false">
      <c r="A1063" s="0" t="n">
        <v>2018</v>
      </c>
      <c r="B1063" s="0" t="s">
        <v>187</v>
      </c>
      <c r="C1063" s="1" t="n">
        <v>31.1</v>
      </c>
      <c r="D1063" s="0" t="n">
        <v>172</v>
      </c>
      <c r="E1063" s="0"/>
      <c r="F1063" s="1"/>
      <c r="G1063" s="0"/>
      <c r="H1063" s="1"/>
      <c r="I1063" s="0"/>
      <c r="J1063" s="1"/>
      <c r="K1063" s="0"/>
      <c r="L1063" s="1"/>
      <c r="M1063" s="0"/>
      <c r="O1063" s="0" t="str">
        <f aca="false">LOOKUP(B1063,ISO3,Zone)</f>
        <v>Amériques</v>
      </c>
      <c r="P1063" s="0" t="str">
        <f aca="false">LOOKUP(B1063,ISO3,Country)</f>
        <v>Cuba</v>
      </c>
    </row>
    <row r="1064" customFormat="false" ht="12.8" hidden="false" customHeight="false" outlineLevel="0" collapsed="false">
      <c r="A1064" s="0" t="n">
        <v>2018</v>
      </c>
      <c r="B1064" s="0" t="s">
        <v>177</v>
      </c>
      <c r="C1064" s="1" t="n">
        <v>29.23</v>
      </c>
      <c r="D1064" s="0" t="n">
        <v>173</v>
      </c>
      <c r="E1064" s="0"/>
      <c r="F1064" s="1"/>
      <c r="G1064" s="0"/>
      <c r="H1064" s="1"/>
      <c r="I1064" s="0"/>
      <c r="J1064" s="1"/>
      <c r="K1064" s="0"/>
      <c r="L1064" s="1"/>
      <c r="M1064" s="0"/>
      <c r="O1064" s="0" t="str">
        <f aca="false">LOOKUP(B1064,ISO3,Zone)</f>
        <v>Afrique</v>
      </c>
      <c r="P1064" s="0" t="str">
        <f aca="false">LOOKUP(B1064,ISO3,Country)</f>
        <v>Djibouti</v>
      </c>
    </row>
    <row r="1065" customFormat="false" ht="12.8" hidden="false" customHeight="false" outlineLevel="0" collapsed="false">
      <c r="A1065" s="0" t="n">
        <v>2018</v>
      </c>
      <c r="B1065" s="0" t="s">
        <v>163</v>
      </c>
      <c r="C1065" s="1" t="n">
        <v>28.87</v>
      </c>
      <c r="D1065" s="0" t="n">
        <v>174</v>
      </c>
      <c r="E1065" s="0"/>
      <c r="F1065" s="1"/>
      <c r="G1065" s="0"/>
      <c r="H1065" s="1"/>
      <c r="I1065" s="0"/>
      <c r="J1065" s="1"/>
      <c r="K1065" s="0"/>
      <c r="L1065" s="1"/>
      <c r="M1065" s="0"/>
      <c r="O1065" s="0" t="str">
        <f aca="false">LOOKUP(B1065,ISO3,Zone)</f>
        <v>Afrique</v>
      </c>
      <c r="P1065" s="0" t="str">
        <f aca="false">LOOKUP(B1065,ISO3,Country)</f>
        <v>Sudan</v>
      </c>
    </row>
    <row r="1066" customFormat="false" ht="12.8" hidden="false" customHeight="false" outlineLevel="0" collapsed="false">
      <c r="A1066" s="0" t="n">
        <v>2018</v>
      </c>
      <c r="B1066" s="0" t="s">
        <v>193</v>
      </c>
      <c r="C1066" s="1" t="n">
        <v>24.95</v>
      </c>
      <c r="D1066" s="0" t="n">
        <v>175</v>
      </c>
      <c r="E1066" s="0"/>
      <c r="F1066" s="1"/>
      <c r="G1066" s="0"/>
      <c r="H1066" s="1"/>
      <c r="I1066" s="0"/>
      <c r="J1066" s="1"/>
      <c r="K1066" s="0"/>
      <c r="L1066" s="1"/>
      <c r="M1066" s="0"/>
      <c r="O1066" s="0" t="str">
        <f aca="false">LOOKUP(B1066,ISO3,Zone)</f>
        <v>Asie-Pacifique</v>
      </c>
      <c r="P1066" s="0" t="str">
        <f aca="false">LOOKUP(B1066,ISO3,Country)</f>
        <v>Vietnam</v>
      </c>
    </row>
    <row r="1067" customFormat="false" ht="12.8" hidden="false" customHeight="false" outlineLevel="0" collapsed="false">
      <c r="A1067" s="0" t="n">
        <v>2018</v>
      </c>
      <c r="B1067" s="0" t="s">
        <v>194</v>
      </c>
      <c r="C1067" s="1" t="n">
        <v>21.71</v>
      </c>
      <c r="D1067" s="0" t="n">
        <v>176</v>
      </c>
      <c r="E1067" s="0"/>
      <c r="F1067" s="1"/>
      <c r="G1067" s="0"/>
      <c r="H1067" s="1"/>
      <c r="I1067" s="0"/>
      <c r="J1067" s="1"/>
      <c r="K1067" s="0"/>
      <c r="L1067" s="1"/>
      <c r="M1067" s="0"/>
      <c r="O1067" s="0" t="str">
        <f aca="false">LOOKUP(B1067,ISO3,Zone)</f>
        <v>Asie-Pacifique</v>
      </c>
      <c r="P1067" s="0" t="str">
        <f aca="false">LOOKUP(B1067,ISO3,Country)</f>
        <v>China</v>
      </c>
    </row>
    <row r="1068" customFormat="false" ht="12.8" hidden="false" customHeight="false" outlineLevel="0" collapsed="false">
      <c r="A1068" s="0" t="n">
        <v>2018</v>
      </c>
      <c r="B1068" s="0" t="s">
        <v>190</v>
      </c>
      <c r="C1068" s="1" t="n">
        <v>20.78</v>
      </c>
      <c r="D1068" s="0" t="n">
        <v>177</v>
      </c>
      <c r="E1068" s="0"/>
      <c r="F1068" s="1"/>
      <c r="G1068" s="0"/>
      <c r="H1068" s="1"/>
      <c r="I1068" s="0"/>
      <c r="J1068" s="1"/>
      <c r="K1068" s="0"/>
      <c r="L1068" s="1"/>
      <c r="M1068" s="0"/>
      <c r="O1068" s="0" t="str">
        <f aca="false">LOOKUP(B1068,ISO3,Zone)</f>
        <v>MENA</v>
      </c>
      <c r="P1068" s="0" t="str">
        <f aca="false">LOOKUP(B1068,ISO3,Country)</f>
        <v>Syria</v>
      </c>
    </row>
    <row r="1069" customFormat="false" ht="12.8" hidden="false" customHeight="false" outlineLevel="0" collapsed="false">
      <c r="A1069" s="0" t="n">
        <v>2018</v>
      </c>
      <c r="B1069" s="0" t="s">
        <v>191</v>
      </c>
      <c r="C1069" s="1" t="n">
        <v>15.8</v>
      </c>
      <c r="D1069" s="0" t="n">
        <v>178</v>
      </c>
      <c r="E1069" s="0"/>
      <c r="F1069" s="1"/>
      <c r="G1069" s="0"/>
      <c r="H1069" s="1"/>
      <c r="I1069" s="0"/>
      <c r="J1069" s="1"/>
      <c r="K1069" s="0"/>
      <c r="L1069" s="1"/>
      <c r="M1069" s="0"/>
      <c r="O1069" s="0" t="str">
        <f aca="false">LOOKUP(B1069,ISO3,Zone)</f>
        <v>EEAC</v>
      </c>
      <c r="P1069" s="0" t="str">
        <f aca="false">LOOKUP(B1069,ISO3,Country)</f>
        <v>Turkmenistan</v>
      </c>
    </row>
    <row r="1070" customFormat="false" ht="12.8" hidden="false" customHeight="false" outlineLevel="0" collapsed="false">
      <c r="A1070" s="0" t="n">
        <v>2018</v>
      </c>
      <c r="B1070" s="0" t="s">
        <v>189</v>
      </c>
      <c r="C1070" s="1" t="n">
        <v>15.76</v>
      </c>
      <c r="D1070" s="0" t="n">
        <v>179</v>
      </c>
      <c r="E1070" s="0"/>
      <c r="F1070" s="1"/>
      <c r="G1070" s="0"/>
      <c r="H1070" s="1"/>
      <c r="I1070" s="0"/>
      <c r="J1070" s="1"/>
      <c r="K1070" s="0"/>
      <c r="L1070" s="1"/>
      <c r="M1070" s="0"/>
      <c r="O1070" s="0" t="str">
        <f aca="false">LOOKUP(B1070,ISO3,Zone)</f>
        <v>Afrique</v>
      </c>
      <c r="P1070" s="0" t="str">
        <f aca="false">LOOKUP(B1070,ISO3,Country)</f>
        <v>Eritrea</v>
      </c>
    </row>
    <row r="1071" customFormat="false" ht="12.8" hidden="false" customHeight="false" outlineLevel="0" collapsed="false">
      <c r="A1071" s="0" t="n">
        <v>2018</v>
      </c>
      <c r="B1071" s="0" t="s">
        <v>195</v>
      </c>
      <c r="C1071" s="1" t="n">
        <v>11.13</v>
      </c>
      <c r="D1071" s="0" t="n">
        <v>180</v>
      </c>
      <c r="E1071" s="0"/>
      <c r="F1071" s="1"/>
      <c r="G1071" s="0"/>
      <c r="H1071" s="1"/>
      <c r="I1071" s="0"/>
      <c r="J1071" s="1"/>
      <c r="K1071" s="0"/>
      <c r="L1071" s="1"/>
      <c r="M1071" s="0"/>
      <c r="O1071" s="0" t="str">
        <f aca="false">LOOKUP(B1071,ISO3,Zone)</f>
        <v>Asie-Pacifique</v>
      </c>
      <c r="P1071" s="0" t="str">
        <f aca="false">LOOKUP(B1071,ISO3,Country)</f>
        <v>North Korea</v>
      </c>
    </row>
    <row r="1072" customFormat="false" ht="12.8" hidden="false" customHeight="false" outlineLevel="0" collapsed="false">
      <c r="A1072" s="0" t="n">
        <v>2017</v>
      </c>
      <c r="B1072" s="0" t="s">
        <v>16</v>
      </c>
      <c r="C1072" s="1" t="n">
        <v>92.4</v>
      </c>
      <c r="D1072" s="0" t="n">
        <v>1</v>
      </c>
      <c r="E1072" s="0"/>
      <c r="F1072" s="1"/>
      <c r="G1072" s="0"/>
      <c r="H1072" s="1"/>
      <c r="I1072" s="0"/>
      <c r="J1072" s="1"/>
      <c r="K1072" s="0"/>
      <c r="L1072" s="1"/>
      <c r="M1072" s="0"/>
      <c r="O1072" s="0" t="str">
        <f aca="false">LOOKUP(B1072,ISO3,Zone)</f>
        <v>UE Balkans</v>
      </c>
      <c r="P1072" s="0" t="str">
        <f aca="false">LOOKUP(B1072,ISO3,Country)</f>
        <v>Norway</v>
      </c>
    </row>
    <row r="1073" customFormat="false" ht="12.8" hidden="false" customHeight="false" outlineLevel="0" collapsed="false">
      <c r="A1073" s="0" t="n">
        <v>2017</v>
      </c>
      <c r="B1073" s="0" t="s">
        <v>19</v>
      </c>
      <c r="C1073" s="1" t="n">
        <v>91.73</v>
      </c>
      <c r="D1073" s="0" t="n">
        <v>2</v>
      </c>
      <c r="E1073" s="0"/>
      <c r="F1073" s="1"/>
      <c r="G1073" s="0"/>
      <c r="H1073" s="1"/>
      <c r="I1073" s="0"/>
      <c r="J1073" s="1"/>
      <c r="K1073" s="0"/>
      <c r="L1073" s="1"/>
      <c r="M1073" s="0"/>
      <c r="O1073" s="0" t="str">
        <f aca="false">LOOKUP(B1073,ISO3,Zone)</f>
        <v>UE Balkans</v>
      </c>
      <c r="P1073" s="0" t="str">
        <f aca="false">LOOKUP(B1073,ISO3,Country)</f>
        <v>Sweden</v>
      </c>
    </row>
    <row r="1074" customFormat="false" ht="12.8" hidden="false" customHeight="false" outlineLevel="0" collapsed="false">
      <c r="A1074" s="0" t="n">
        <v>2017</v>
      </c>
      <c r="B1074" s="0" t="s">
        <v>20</v>
      </c>
      <c r="C1074" s="1" t="n">
        <v>91.08</v>
      </c>
      <c r="D1074" s="0" t="n">
        <v>3</v>
      </c>
      <c r="E1074" s="0"/>
      <c r="F1074" s="1"/>
      <c r="G1074" s="0"/>
      <c r="H1074" s="1"/>
      <c r="I1074" s="0"/>
      <c r="J1074" s="1"/>
      <c r="K1074" s="0"/>
      <c r="L1074" s="1"/>
      <c r="M1074" s="0"/>
      <c r="O1074" s="0" t="str">
        <f aca="false">LOOKUP(B1074,ISO3,Zone)</f>
        <v>UE Balkans</v>
      </c>
      <c r="P1074" s="0" t="str">
        <f aca="false">LOOKUP(B1074,ISO3,Country)</f>
        <v>Finland</v>
      </c>
    </row>
    <row r="1075" customFormat="false" ht="12.8" hidden="false" customHeight="false" outlineLevel="0" collapsed="false">
      <c r="A1075" s="0" t="n">
        <v>2017</v>
      </c>
      <c r="B1075" s="0" t="s">
        <v>18</v>
      </c>
      <c r="C1075" s="1" t="n">
        <v>89.64</v>
      </c>
      <c r="D1075" s="0" t="n">
        <v>4</v>
      </c>
      <c r="E1075" s="0"/>
      <c r="F1075" s="1"/>
      <c r="G1075" s="0"/>
      <c r="H1075" s="1"/>
      <c r="I1075" s="0"/>
      <c r="J1075" s="1"/>
      <c r="K1075" s="0"/>
      <c r="L1075" s="1"/>
      <c r="M1075" s="0"/>
      <c r="O1075" s="0" t="str">
        <f aca="false">LOOKUP(B1075,ISO3,Zone)</f>
        <v>UE Balkans</v>
      </c>
      <c r="P1075" s="0" t="str">
        <f aca="false">LOOKUP(B1075,ISO3,Country)</f>
        <v>Denmark</v>
      </c>
    </row>
    <row r="1076" customFormat="false" ht="12.8" hidden="false" customHeight="false" outlineLevel="0" collapsed="false">
      <c r="A1076" s="0" t="n">
        <v>2017</v>
      </c>
      <c r="B1076" s="0" t="s">
        <v>21</v>
      </c>
      <c r="C1076" s="1" t="n">
        <v>88.72</v>
      </c>
      <c r="D1076" s="0" t="n">
        <v>5</v>
      </c>
      <c r="E1076" s="0"/>
      <c r="F1076" s="1"/>
      <c r="G1076" s="0"/>
      <c r="H1076" s="1"/>
      <c r="I1076" s="0"/>
      <c r="J1076" s="1"/>
      <c r="K1076" s="0"/>
      <c r="L1076" s="1"/>
      <c r="M1076" s="0"/>
      <c r="O1076" s="0" t="str">
        <f aca="false">LOOKUP(B1076,ISO3,Zone)</f>
        <v>UE Balkans</v>
      </c>
      <c r="P1076" s="0" t="str">
        <f aca="false">LOOKUP(B1076,ISO3,Country)</f>
        <v>Netherlands</v>
      </c>
    </row>
    <row r="1077" customFormat="false" ht="12.8" hidden="false" customHeight="false" outlineLevel="0" collapsed="false">
      <c r="A1077" s="0" t="n">
        <v>2017</v>
      </c>
      <c r="B1077" s="0" t="s">
        <v>38</v>
      </c>
      <c r="C1077" s="1" t="n">
        <v>88.07</v>
      </c>
      <c r="D1077" s="0" t="n">
        <v>6</v>
      </c>
      <c r="E1077" s="0"/>
      <c r="F1077" s="1"/>
      <c r="G1077" s="0"/>
      <c r="H1077" s="1"/>
      <c r="I1077" s="0"/>
      <c r="J1077" s="1"/>
      <c r="K1077" s="0"/>
      <c r="L1077" s="1"/>
      <c r="M1077" s="0"/>
      <c r="O1077" s="0" t="str">
        <f aca="false">LOOKUP(B1077,ISO3,Zone)</f>
        <v>Amériques</v>
      </c>
      <c r="P1077" s="0" t="str">
        <f aca="false">LOOKUP(B1077,ISO3,Country)</f>
        <v>Costa Rica</v>
      </c>
    </row>
    <row r="1078" customFormat="false" ht="12.8" hidden="false" customHeight="false" outlineLevel="0" collapsed="false">
      <c r="A1078" s="0" t="n">
        <v>2017</v>
      </c>
      <c r="B1078" s="0" t="s">
        <v>27</v>
      </c>
      <c r="C1078" s="1" t="n">
        <v>87.87</v>
      </c>
      <c r="D1078" s="0" t="n">
        <v>7</v>
      </c>
      <c r="E1078" s="0"/>
      <c r="F1078" s="1"/>
      <c r="G1078" s="0"/>
      <c r="H1078" s="1"/>
      <c r="I1078" s="0"/>
      <c r="J1078" s="1"/>
      <c r="K1078" s="0"/>
      <c r="L1078" s="1"/>
      <c r="M1078" s="0"/>
      <c r="O1078" s="0" t="str">
        <f aca="false">LOOKUP(B1078,ISO3,Zone)</f>
        <v>UE Balkans</v>
      </c>
      <c r="P1078" s="0" t="str">
        <f aca="false">LOOKUP(B1078,ISO3,Country)</f>
        <v>Switzerland</v>
      </c>
    </row>
    <row r="1079" customFormat="false" ht="12.8" hidden="false" customHeight="false" outlineLevel="0" collapsed="false">
      <c r="A1079" s="0" t="n">
        <v>2017</v>
      </c>
      <c r="B1079" s="0" t="s">
        <v>47</v>
      </c>
      <c r="C1079" s="1" t="n">
        <v>87.27</v>
      </c>
      <c r="D1079" s="0" t="n">
        <v>8</v>
      </c>
      <c r="E1079" s="0"/>
      <c r="F1079" s="1"/>
      <c r="G1079" s="0"/>
      <c r="H1079" s="1"/>
      <c r="I1079" s="0"/>
      <c r="J1079" s="1"/>
      <c r="K1079" s="0"/>
      <c r="L1079" s="1"/>
      <c r="M1079" s="0"/>
      <c r="O1079" s="0" t="str">
        <f aca="false">LOOKUP(B1079,ISO3,Zone)</f>
        <v>Amériques</v>
      </c>
      <c r="P1079" s="0" t="str">
        <f aca="false">LOOKUP(B1079,ISO3,Country)</f>
        <v>Jamaica</v>
      </c>
    </row>
    <row r="1080" customFormat="false" ht="12.8" hidden="false" customHeight="false" outlineLevel="0" collapsed="false">
      <c r="A1080" s="0" t="n">
        <v>2017</v>
      </c>
      <c r="B1080" s="0" t="s">
        <v>46</v>
      </c>
      <c r="C1080" s="1" t="n">
        <v>87.25</v>
      </c>
      <c r="D1080" s="0" t="n">
        <v>9</v>
      </c>
      <c r="E1080" s="0"/>
      <c r="F1080" s="1"/>
      <c r="G1080" s="0"/>
      <c r="H1080" s="1"/>
      <c r="I1080" s="0"/>
      <c r="J1080" s="1"/>
      <c r="K1080" s="0"/>
      <c r="L1080" s="1"/>
      <c r="M1080" s="0"/>
      <c r="O1080" s="0" t="str">
        <f aca="false">LOOKUP(B1080,ISO3,Zone)</f>
        <v>UE Balkans</v>
      </c>
      <c r="P1080" s="0" t="str">
        <f aca="false">LOOKUP(B1080,ISO3,Country)</f>
        <v>Belgium</v>
      </c>
    </row>
    <row r="1081" customFormat="false" ht="12.8" hidden="false" customHeight="false" outlineLevel="0" collapsed="false">
      <c r="A1081" s="0" t="n">
        <v>2017</v>
      </c>
      <c r="B1081" s="0" t="s">
        <v>33</v>
      </c>
      <c r="C1081" s="1" t="n">
        <v>86.97</v>
      </c>
      <c r="D1081" s="0" t="n">
        <v>10</v>
      </c>
      <c r="E1081" s="0"/>
      <c r="F1081" s="1"/>
      <c r="G1081" s="0"/>
      <c r="H1081" s="1"/>
      <c r="I1081" s="0"/>
      <c r="J1081" s="1"/>
      <c r="K1081" s="0"/>
      <c r="L1081" s="1"/>
      <c r="M1081" s="0"/>
      <c r="O1081" s="0" t="str">
        <f aca="false">LOOKUP(B1081,ISO3,Zone)</f>
        <v>UE Balkans</v>
      </c>
      <c r="P1081" s="0" t="str">
        <f aca="false">LOOKUP(B1081,ISO3,Country)</f>
        <v>Iceland</v>
      </c>
    </row>
    <row r="1082" customFormat="false" ht="12.8" hidden="false" customHeight="false" outlineLevel="0" collapsed="false">
      <c r="A1082" s="0" t="n">
        <v>2017</v>
      </c>
      <c r="B1082" s="0" t="s">
        <v>44</v>
      </c>
      <c r="C1082" s="1" t="n">
        <v>86.53</v>
      </c>
      <c r="D1082" s="0" t="n">
        <v>11</v>
      </c>
      <c r="E1082" s="0"/>
      <c r="F1082" s="1"/>
      <c r="G1082" s="0"/>
      <c r="H1082" s="1"/>
      <c r="I1082" s="0"/>
      <c r="J1082" s="1"/>
      <c r="K1082" s="0"/>
      <c r="L1082" s="1"/>
      <c r="M1082" s="0"/>
      <c r="O1082" s="0" t="str">
        <f aca="false">LOOKUP(B1082,ISO3,Zone)</f>
        <v>UE Balkans</v>
      </c>
      <c r="P1082" s="0" t="str">
        <f aca="false">LOOKUP(B1082,ISO3,Country)</f>
        <v>Austria</v>
      </c>
    </row>
    <row r="1083" customFormat="false" ht="12.8" hidden="false" customHeight="false" outlineLevel="0" collapsed="false">
      <c r="A1083" s="0" t="n">
        <v>2017</v>
      </c>
      <c r="B1083" s="0" t="s">
        <v>23</v>
      </c>
      <c r="C1083" s="1" t="n">
        <v>86.45</v>
      </c>
      <c r="D1083" s="0" t="n">
        <v>12</v>
      </c>
      <c r="E1083" s="0"/>
      <c r="F1083" s="1"/>
      <c r="G1083" s="0"/>
      <c r="H1083" s="1"/>
      <c r="I1083" s="0"/>
      <c r="J1083" s="1"/>
      <c r="K1083" s="0"/>
      <c r="L1083" s="1"/>
      <c r="M1083" s="0"/>
      <c r="O1083" s="0" t="str">
        <f aca="false">LOOKUP(B1083,ISO3,Zone)</f>
        <v>UE Balkans</v>
      </c>
      <c r="P1083" s="0" t="str">
        <f aca="false">LOOKUP(B1083,ISO3,Country)</f>
        <v>Estonia</v>
      </c>
    </row>
    <row r="1084" customFormat="false" ht="12.8" hidden="false" customHeight="false" outlineLevel="0" collapsed="false">
      <c r="A1084" s="0" t="n">
        <v>2017</v>
      </c>
      <c r="B1084" s="0" t="s">
        <v>28</v>
      </c>
      <c r="C1084" s="1" t="n">
        <v>86.02</v>
      </c>
      <c r="D1084" s="0" t="n">
        <v>13</v>
      </c>
      <c r="E1084" s="0"/>
      <c r="F1084" s="1"/>
      <c r="G1084" s="0"/>
      <c r="H1084" s="1"/>
      <c r="I1084" s="0"/>
      <c r="J1084" s="1"/>
      <c r="K1084" s="0"/>
      <c r="L1084" s="1"/>
      <c r="M1084" s="0"/>
      <c r="O1084" s="0" t="str">
        <f aca="false">LOOKUP(B1084,ISO3,Zone)</f>
        <v>Asie-Pacifique</v>
      </c>
      <c r="P1084" s="0" t="str">
        <f aca="false">LOOKUP(B1084,ISO3,Country)</f>
        <v>New Zealand</v>
      </c>
    </row>
    <row r="1085" customFormat="false" ht="12.8" hidden="false" customHeight="false" outlineLevel="0" collapsed="false">
      <c r="A1085" s="0" t="n">
        <v>2017</v>
      </c>
      <c r="B1085" s="0" t="s">
        <v>17</v>
      </c>
      <c r="C1085" s="1" t="n">
        <v>85.92</v>
      </c>
      <c r="D1085" s="0" t="n">
        <v>14</v>
      </c>
      <c r="E1085" s="0"/>
      <c r="F1085" s="1"/>
      <c r="G1085" s="0"/>
      <c r="H1085" s="1"/>
      <c r="I1085" s="0"/>
      <c r="J1085" s="1"/>
      <c r="K1085" s="0"/>
      <c r="L1085" s="1"/>
      <c r="M1085" s="0"/>
      <c r="O1085" s="0" t="str">
        <f aca="false">LOOKUP(B1085,ISO3,Zone)</f>
        <v>UE Balkans</v>
      </c>
      <c r="P1085" s="0" t="str">
        <f aca="false">LOOKUP(B1085,ISO3,Country)</f>
        <v>Ireland</v>
      </c>
    </row>
    <row r="1086" customFormat="false" ht="12.8" hidden="false" customHeight="false" outlineLevel="0" collapsed="false">
      <c r="A1086" s="0" t="n">
        <v>2017</v>
      </c>
      <c r="B1086" s="0" t="s">
        <v>35</v>
      </c>
      <c r="C1086" s="1" t="n">
        <v>85.28</v>
      </c>
      <c r="D1086" s="0" t="n">
        <v>15</v>
      </c>
      <c r="E1086" s="0"/>
      <c r="F1086" s="1"/>
      <c r="G1086" s="0"/>
      <c r="H1086" s="1"/>
      <c r="I1086" s="0"/>
      <c r="J1086" s="1"/>
      <c r="K1086" s="0"/>
      <c r="L1086" s="1"/>
      <c r="M1086" s="0"/>
      <c r="O1086" s="0" t="str">
        <f aca="false">LOOKUP(B1086,ISO3,Zone)</f>
        <v>UE Balkans</v>
      </c>
      <c r="P1086" s="0" t="str">
        <f aca="false">LOOKUP(B1086,ISO3,Country)</f>
        <v>Luxembourg</v>
      </c>
    </row>
    <row r="1087" customFormat="false" ht="12.8" hidden="false" customHeight="false" outlineLevel="0" collapsed="false">
      <c r="A1087" s="0" t="n">
        <v>2017</v>
      </c>
      <c r="B1087" s="0" t="s">
        <v>36</v>
      </c>
      <c r="C1087" s="1" t="n">
        <v>85.03</v>
      </c>
      <c r="D1087" s="0" t="n">
        <v>16</v>
      </c>
      <c r="E1087" s="0"/>
      <c r="F1087" s="1"/>
      <c r="G1087" s="0"/>
      <c r="H1087" s="1"/>
      <c r="I1087" s="0"/>
      <c r="J1087" s="1"/>
      <c r="K1087" s="0"/>
      <c r="L1087" s="1"/>
      <c r="M1087" s="0"/>
      <c r="O1087" s="0" t="str">
        <f aca="false">LOOKUP(B1087,ISO3,Zone)</f>
        <v>UE Balkans</v>
      </c>
      <c r="P1087" s="0" t="str">
        <f aca="false">LOOKUP(B1087,ISO3,Country)</f>
        <v>Germany</v>
      </c>
    </row>
    <row r="1088" customFormat="false" ht="12.8" hidden="false" customHeight="false" outlineLevel="0" collapsed="false">
      <c r="A1088" s="0" t="n">
        <v>2017</v>
      </c>
      <c r="B1088" s="0" t="s">
        <v>32</v>
      </c>
      <c r="C1088" s="1" t="n">
        <v>84.49</v>
      </c>
      <c r="D1088" s="0" t="n">
        <v>17</v>
      </c>
      <c r="E1088" s="0"/>
      <c r="F1088" s="1"/>
      <c r="G1088" s="0"/>
      <c r="H1088" s="1"/>
      <c r="I1088" s="0"/>
      <c r="J1088" s="1"/>
      <c r="K1088" s="0"/>
      <c r="L1088" s="1"/>
      <c r="M1088" s="0"/>
      <c r="O1088" s="0" t="str">
        <f aca="false">LOOKUP(B1088,ISO3,Zone)</f>
        <v>UE Balkans</v>
      </c>
      <c r="P1088" s="0" t="str">
        <f aca="false">LOOKUP(B1088,ISO3,Country)</f>
        <v>Slovakia</v>
      </c>
    </row>
    <row r="1089" customFormat="false" ht="12.8" hidden="false" customHeight="false" outlineLevel="0" collapsed="false">
      <c r="A1089" s="0" t="n">
        <v>2017</v>
      </c>
      <c r="B1089" s="0" t="s">
        <v>24</v>
      </c>
      <c r="C1089" s="1" t="n">
        <v>84.23</v>
      </c>
      <c r="D1089" s="0" t="n">
        <v>18</v>
      </c>
      <c r="E1089" s="0"/>
      <c r="F1089" s="1"/>
      <c r="G1089" s="0"/>
      <c r="H1089" s="1"/>
      <c r="I1089" s="0"/>
      <c r="J1089" s="1"/>
      <c r="K1089" s="0"/>
      <c r="L1089" s="1"/>
      <c r="M1089" s="0"/>
      <c r="O1089" s="0" t="str">
        <f aca="false">LOOKUP(B1089,ISO3,Zone)</f>
        <v>UE Balkans</v>
      </c>
      <c r="P1089" s="0" t="str">
        <f aca="false">LOOKUP(B1089,ISO3,Country)</f>
        <v>Portugal</v>
      </c>
    </row>
    <row r="1090" customFormat="false" ht="12.8" hidden="false" customHeight="false" outlineLevel="0" collapsed="false">
      <c r="A1090" s="0" t="n">
        <v>2017</v>
      </c>
      <c r="B1090" s="0" t="s">
        <v>42</v>
      </c>
      <c r="C1090" s="1" t="n">
        <v>83.98</v>
      </c>
      <c r="D1090" s="0" t="n">
        <v>19</v>
      </c>
      <c r="E1090" s="0"/>
      <c r="F1090" s="1"/>
      <c r="G1090" s="0"/>
      <c r="H1090" s="1"/>
      <c r="I1090" s="0"/>
      <c r="J1090" s="1"/>
      <c r="K1090" s="0"/>
      <c r="L1090" s="1"/>
      <c r="M1090" s="0"/>
      <c r="O1090" s="0" t="str">
        <f aca="false">LOOKUP(B1090,ISO3,Zone)</f>
        <v>Asie-Pacifique</v>
      </c>
      <c r="P1090" s="0" t="str">
        <f aca="false">LOOKUP(B1090,ISO3,Country)</f>
        <v>Australia</v>
      </c>
    </row>
    <row r="1091" customFormat="false" ht="12.8" hidden="false" customHeight="false" outlineLevel="0" collapsed="false">
      <c r="A1091" s="0" t="n">
        <v>2017</v>
      </c>
      <c r="B1091" s="0" t="s">
        <v>63</v>
      </c>
      <c r="C1091" s="1" t="n">
        <v>83.93</v>
      </c>
      <c r="D1091" s="0" t="n">
        <v>20</v>
      </c>
      <c r="E1091" s="0"/>
      <c r="F1091" s="1"/>
      <c r="G1091" s="0"/>
      <c r="H1091" s="1"/>
      <c r="I1091" s="0"/>
      <c r="J1091" s="1"/>
      <c r="K1091" s="0"/>
      <c r="L1091" s="1"/>
      <c r="M1091" s="0"/>
      <c r="O1091" s="0" t="str">
        <f aca="false">LOOKUP(B1091,ISO3,Zone)</f>
        <v>Amériques</v>
      </c>
      <c r="P1091" s="0" t="str">
        <f aca="false">LOOKUP(B1091,ISO3,Country)</f>
        <v>Suriname</v>
      </c>
    </row>
    <row r="1092" customFormat="false" ht="12.8" hidden="false" customHeight="false" outlineLevel="0" collapsed="false">
      <c r="A1092" s="0" t="n">
        <v>2017</v>
      </c>
      <c r="B1092" s="0" t="s">
        <v>34</v>
      </c>
      <c r="C1092" s="1" t="n">
        <v>83.59</v>
      </c>
      <c r="D1092" s="0" t="n">
        <v>21</v>
      </c>
      <c r="E1092" s="0"/>
      <c r="F1092" s="1"/>
      <c r="G1092" s="0"/>
      <c r="H1092" s="1"/>
      <c r="I1092" s="0"/>
      <c r="J1092" s="1"/>
      <c r="K1092" s="0"/>
      <c r="L1092" s="1"/>
      <c r="M1092" s="0"/>
      <c r="O1092" s="0" t="str">
        <f aca="false">LOOKUP(B1092,ISO3,Zone)</f>
        <v>Asie-Pacifique</v>
      </c>
      <c r="P1092" s="0" t="str">
        <f aca="false">LOOKUP(B1092,ISO3,Country)</f>
        <v>Samoa</v>
      </c>
    </row>
    <row r="1093" customFormat="false" ht="12.8" hidden="false" customHeight="false" outlineLevel="0" collapsed="false">
      <c r="A1093" s="0" t="n">
        <v>2017</v>
      </c>
      <c r="B1093" s="0" t="s">
        <v>30</v>
      </c>
      <c r="C1093" s="1" t="n">
        <v>83.47</v>
      </c>
      <c r="D1093" s="0" t="n">
        <v>22</v>
      </c>
      <c r="E1093" s="0"/>
      <c r="F1093" s="1"/>
      <c r="G1093" s="0"/>
      <c r="H1093" s="1"/>
      <c r="I1093" s="0"/>
      <c r="J1093" s="1"/>
      <c r="K1093" s="0"/>
      <c r="L1093" s="1"/>
      <c r="M1093" s="0"/>
      <c r="O1093" s="0" t="str">
        <f aca="false">LOOKUP(B1093,ISO3,Zone)</f>
        <v>Amériques</v>
      </c>
      <c r="P1093" s="0" t="str">
        <f aca="false">LOOKUP(B1093,ISO3,Country)</f>
        <v>Canada</v>
      </c>
    </row>
    <row r="1094" customFormat="false" ht="12.8" hidden="false" customHeight="false" outlineLevel="0" collapsed="false">
      <c r="A1094" s="0" t="n">
        <v>2017</v>
      </c>
      <c r="B1094" s="0" t="s">
        <v>29</v>
      </c>
      <c r="C1094" s="1" t="n">
        <v>83.09</v>
      </c>
      <c r="D1094" s="0" t="n">
        <v>23</v>
      </c>
      <c r="E1094" s="0"/>
      <c r="F1094" s="1"/>
      <c r="G1094" s="0"/>
      <c r="H1094" s="1"/>
      <c r="I1094" s="0"/>
      <c r="J1094" s="1"/>
      <c r="K1094" s="0"/>
      <c r="L1094" s="1"/>
      <c r="M1094" s="0"/>
      <c r="O1094" s="0" t="str">
        <f aca="false">LOOKUP(B1094,ISO3,Zone)</f>
        <v>UE Balkans</v>
      </c>
      <c r="P1094" s="0" t="str">
        <f aca="false">LOOKUP(B1094,ISO3,Country)</f>
        <v>Czechia</v>
      </c>
    </row>
    <row r="1095" customFormat="false" ht="12.8" hidden="false" customHeight="false" outlineLevel="0" collapsed="false">
      <c r="A1095" s="0" t="n">
        <v>2017</v>
      </c>
      <c r="B1095" s="0" t="s">
        <v>37</v>
      </c>
      <c r="C1095" s="1" t="n">
        <v>82.92</v>
      </c>
      <c r="D1095" s="0" t="n">
        <v>24</v>
      </c>
      <c r="E1095" s="0"/>
      <c r="F1095" s="1"/>
      <c r="G1095" s="0"/>
      <c r="H1095" s="1"/>
      <c r="I1095" s="0"/>
      <c r="J1095" s="1"/>
      <c r="K1095" s="0"/>
      <c r="L1095" s="1"/>
      <c r="M1095" s="0"/>
      <c r="O1095" s="0" t="str">
        <f aca="false">LOOKUP(B1095,ISO3,Zone)</f>
        <v>Afrique</v>
      </c>
      <c r="P1095" s="0" t="str">
        <f aca="false">LOOKUP(B1095,ISO3,Country)</f>
        <v>Namibia</v>
      </c>
    </row>
    <row r="1096" customFormat="false" ht="12.8" hidden="false" customHeight="false" outlineLevel="0" collapsed="false">
      <c r="A1096" s="0" t="n">
        <v>2017</v>
      </c>
      <c r="B1096" s="0" t="s">
        <v>67</v>
      </c>
      <c r="C1096" s="1" t="n">
        <v>82.57</v>
      </c>
      <c r="D1096" s="0" t="n">
        <v>25</v>
      </c>
      <c r="E1096" s="0"/>
      <c r="F1096" s="1"/>
      <c r="G1096" s="0"/>
      <c r="H1096" s="1"/>
      <c r="I1096" s="0"/>
      <c r="J1096" s="1"/>
      <c r="K1096" s="0"/>
      <c r="L1096" s="1"/>
      <c r="M1096" s="0"/>
      <c r="O1096" s="0" t="str">
        <f aca="false">LOOKUP(B1096,ISO3,Zone)</f>
        <v>Amériques</v>
      </c>
      <c r="P1096" s="0" t="str">
        <f aca="false">LOOKUP(B1096,ISO3,Country)</f>
        <v>Uruguay</v>
      </c>
    </row>
    <row r="1097" customFormat="false" ht="12.8" hidden="false" customHeight="false" outlineLevel="0" collapsed="false">
      <c r="A1097" s="0" t="n">
        <v>2017</v>
      </c>
      <c r="B1097" s="0" t="s">
        <v>77</v>
      </c>
      <c r="C1097" s="1" t="n">
        <v>82.05</v>
      </c>
      <c r="D1097" s="0" t="n">
        <v>26</v>
      </c>
      <c r="E1097" s="0"/>
      <c r="F1097" s="1"/>
      <c r="G1097" s="0"/>
      <c r="H1097" s="1"/>
      <c r="I1097" s="0"/>
      <c r="J1097" s="1"/>
      <c r="K1097" s="0"/>
      <c r="L1097" s="1"/>
      <c r="M1097" s="0"/>
      <c r="O1097" s="0" t="str">
        <f aca="false">LOOKUP(B1097,ISO3,Zone)</f>
        <v>Afrique</v>
      </c>
      <c r="P1097" s="0" t="str">
        <f aca="false">LOOKUP(B1097,ISO3,Country)</f>
        <v>Ghana</v>
      </c>
    </row>
    <row r="1098" customFormat="false" ht="12.8" hidden="false" customHeight="false" outlineLevel="0" collapsed="false">
      <c r="A1098" s="0" t="n">
        <v>2017</v>
      </c>
      <c r="B1098" s="0" t="s">
        <v>48</v>
      </c>
      <c r="C1098" s="1" t="n">
        <v>81.98</v>
      </c>
      <c r="D1098" s="0" t="n">
        <v>27</v>
      </c>
      <c r="E1098" s="0"/>
      <c r="F1098" s="1"/>
      <c r="G1098" s="0"/>
      <c r="H1098" s="1"/>
      <c r="I1098" s="0"/>
      <c r="J1098" s="1"/>
      <c r="K1098" s="0"/>
      <c r="L1098" s="1"/>
      <c r="M1098" s="0"/>
      <c r="O1098" s="0" t="str">
        <f aca="false">LOOKUP(B1098,ISO3,Zone)</f>
        <v>Afrique</v>
      </c>
      <c r="P1098" s="0" t="str">
        <f aca="false">LOOKUP(B1098,ISO3,Country)</f>
        <v>Cabo Verde</v>
      </c>
    </row>
    <row r="1099" customFormat="false" ht="12.8" hidden="false" customHeight="false" outlineLevel="0" collapsed="false">
      <c r="A1099" s="0" t="n">
        <v>2017</v>
      </c>
      <c r="B1099" s="0" t="s">
        <v>31</v>
      </c>
      <c r="C1099" s="1" t="n">
        <v>81.38</v>
      </c>
      <c r="D1099" s="0" t="n">
        <v>28</v>
      </c>
      <c r="E1099" s="0"/>
      <c r="F1099" s="1"/>
      <c r="G1099" s="0"/>
      <c r="H1099" s="1"/>
      <c r="I1099" s="0"/>
      <c r="J1099" s="1"/>
      <c r="K1099" s="0"/>
      <c r="L1099" s="1"/>
      <c r="M1099" s="0"/>
      <c r="O1099" s="0" t="str">
        <f aca="false">LOOKUP(B1099,ISO3,Zone)</f>
        <v>UE Balkans</v>
      </c>
      <c r="P1099" s="0" t="str">
        <f aca="false">LOOKUP(B1099,ISO3,Country)</f>
        <v>Latvia</v>
      </c>
    </row>
    <row r="1100" customFormat="false" ht="12.8" hidden="false" customHeight="false" outlineLevel="0" collapsed="false">
      <c r="A1100" s="0" t="n">
        <v>2017</v>
      </c>
      <c r="B1100" s="0" t="s">
        <v>51</v>
      </c>
      <c r="C1100" s="1" t="n">
        <v>81.31</v>
      </c>
      <c r="D1100" s="0" t="n">
        <v>29</v>
      </c>
      <c r="E1100" s="0"/>
      <c r="F1100" s="1"/>
      <c r="G1100" s="0"/>
      <c r="H1100" s="1"/>
      <c r="I1100" s="0"/>
      <c r="J1100" s="1"/>
      <c r="K1100" s="0"/>
      <c r="L1100" s="1"/>
      <c r="M1100" s="0"/>
      <c r="O1100" s="0" t="str">
        <f aca="false">LOOKUP(B1100,ISO3,Zone)</f>
        <v>UE Balkans</v>
      </c>
      <c r="P1100" s="0" t="str">
        <f aca="false">LOOKUP(B1100,ISO3,Country)</f>
        <v>Spain</v>
      </c>
    </row>
    <row r="1101" customFormat="false" ht="12.8" hidden="false" customHeight="false" outlineLevel="0" collapsed="false">
      <c r="A1101" s="0" t="n">
        <v>2017</v>
      </c>
      <c r="B1101" s="0" t="s">
        <v>70</v>
      </c>
      <c r="C1101" s="1" t="n">
        <v>80.21</v>
      </c>
      <c r="D1101" s="0" t="n">
        <v>30</v>
      </c>
      <c r="E1101" s="0"/>
      <c r="F1101" s="1"/>
      <c r="G1101" s="0"/>
      <c r="H1101" s="1"/>
      <c r="I1101" s="0"/>
      <c r="J1101" s="1"/>
      <c r="K1101" s="0"/>
      <c r="L1101" s="1"/>
      <c r="M1101" s="0"/>
      <c r="O1101" s="0" t="str">
        <f aca="false">LOOKUP(B1101,ISO3,Zone)</f>
        <v>UE Balkans</v>
      </c>
      <c r="P1101" s="0" t="str">
        <f aca="false">LOOKUP(B1101,ISO3,Country)</f>
        <v>Cyprus</v>
      </c>
    </row>
    <row r="1102" customFormat="false" ht="12.8" hidden="false" customHeight="false" outlineLevel="0" collapsed="false">
      <c r="A1102" s="0" t="n">
        <v>2017</v>
      </c>
      <c r="B1102" s="0" t="s">
        <v>40</v>
      </c>
      <c r="C1102" s="1" t="n">
        <v>79.88</v>
      </c>
      <c r="D1102" s="0" t="n">
        <v>31</v>
      </c>
      <c r="E1102" s="0"/>
      <c r="F1102" s="1"/>
      <c r="G1102" s="0"/>
      <c r="H1102" s="1"/>
      <c r="I1102" s="0"/>
      <c r="J1102" s="1"/>
      <c r="K1102" s="0"/>
      <c r="L1102" s="1"/>
      <c r="M1102" s="0"/>
      <c r="O1102" s="0" t="str">
        <f aca="false">LOOKUP(B1102,ISO3,Zone)</f>
        <v>Afrique</v>
      </c>
      <c r="P1102" s="0" t="str">
        <f aca="false">LOOKUP(B1102,ISO3,Country)</f>
        <v>South Africa</v>
      </c>
    </row>
    <row r="1103" customFormat="false" ht="12.8" hidden="false" customHeight="false" outlineLevel="0" collapsed="false">
      <c r="A1103" s="0" t="n">
        <v>2017</v>
      </c>
      <c r="B1103" s="0" t="s">
        <v>26</v>
      </c>
      <c r="C1103" s="1" t="n">
        <v>79.69</v>
      </c>
      <c r="D1103" s="0" t="n">
        <v>32</v>
      </c>
      <c r="E1103" s="0"/>
      <c r="F1103" s="1"/>
      <c r="G1103" s="0"/>
      <c r="H1103" s="1"/>
      <c r="I1103" s="0"/>
      <c r="J1103" s="1"/>
      <c r="K1103" s="0"/>
      <c r="L1103" s="1"/>
      <c r="M1103" s="0"/>
      <c r="O1103" s="0" t="str">
        <f aca="false">LOOKUP(B1103,ISO3,Zone)</f>
        <v>UE Balkans</v>
      </c>
      <c r="P1103" s="0" t="str">
        <f aca="false">LOOKUP(B1103,ISO3,Country)</f>
        <v>Liechtenstein</v>
      </c>
    </row>
    <row r="1104" customFormat="false" ht="12.8" hidden="false" customHeight="false" outlineLevel="0" collapsed="false">
      <c r="A1104" s="0" t="n">
        <v>2017</v>
      </c>
      <c r="B1104" s="0" t="s">
        <v>98</v>
      </c>
      <c r="C1104" s="1" t="n">
        <v>79.47</v>
      </c>
      <c r="D1104" s="0" t="n">
        <v>33</v>
      </c>
      <c r="E1104" s="0"/>
      <c r="F1104" s="1"/>
      <c r="G1104" s="0"/>
      <c r="H1104" s="1"/>
      <c r="I1104" s="0"/>
      <c r="J1104" s="1"/>
      <c r="K1104" s="0"/>
      <c r="L1104" s="1"/>
      <c r="M1104" s="0"/>
      <c r="O1104" s="0" t="str">
        <f aca="false">LOOKUP(B1104,ISO3,Zone)</f>
        <v>Amériques</v>
      </c>
      <c r="P1104" s="0" t="str">
        <f aca="false">LOOKUP(B1104,ISO3,Country)</f>
        <v>Chile</v>
      </c>
    </row>
    <row r="1105" customFormat="false" ht="12.8" hidden="false" customHeight="false" outlineLevel="0" collapsed="false">
      <c r="A1105" s="0" t="n">
        <v>2017</v>
      </c>
      <c r="B1105" s="0" t="s">
        <v>45</v>
      </c>
      <c r="C1105" s="1" t="n">
        <v>79.38</v>
      </c>
      <c r="D1105" s="0" t="n">
        <v>34</v>
      </c>
      <c r="E1105" s="0"/>
      <c r="F1105" s="1"/>
      <c r="G1105" s="0"/>
      <c r="H1105" s="1"/>
      <c r="I1105" s="0"/>
      <c r="J1105" s="1"/>
      <c r="K1105" s="0"/>
      <c r="L1105" s="1"/>
      <c r="M1105" s="0"/>
      <c r="O1105" s="0" t="str">
        <f aca="false">LOOKUP(B1105,ISO3,Zone)</f>
        <v>Amériques</v>
      </c>
      <c r="P1105" s="0" t="str">
        <f aca="false">LOOKUP(B1105,ISO3,Country)</f>
        <v>Trinidad and Tobago</v>
      </c>
    </row>
    <row r="1106" customFormat="false" ht="12.8" hidden="false" customHeight="false" outlineLevel="0" collapsed="false">
      <c r="A1106" s="0" t="n">
        <v>2017</v>
      </c>
      <c r="B1106" s="0" t="s">
        <v>52</v>
      </c>
      <c r="C1106" s="1" t="n">
        <v>78.97</v>
      </c>
      <c r="D1106" s="0" t="n">
        <v>35</v>
      </c>
      <c r="E1106" s="0"/>
      <c r="F1106" s="1"/>
      <c r="G1106" s="0"/>
      <c r="H1106" s="1"/>
      <c r="I1106" s="0"/>
      <c r="J1106" s="1"/>
      <c r="K1106" s="0"/>
      <c r="L1106" s="1"/>
      <c r="M1106" s="0"/>
      <c r="O1106" s="0" t="str">
        <f aca="false">LOOKUP(B1106,ISO3,Zone)</f>
        <v>UE Balkans</v>
      </c>
      <c r="P1106" s="0" t="str">
        <f aca="false">LOOKUP(B1106,ISO3,Country)</f>
        <v>Andorra</v>
      </c>
    </row>
    <row r="1107" customFormat="false" ht="12.8" hidden="false" customHeight="false" outlineLevel="0" collapsed="false">
      <c r="A1107" s="0" t="n">
        <v>2017</v>
      </c>
      <c r="B1107" s="0" t="s">
        <v>22</v>
      </c>
      <c r="C1107" s="1" t="n">
        <v>78.63</v>
      </c>
      <c r="D1107" s="0" t="n">
        <v>36</v>
      </c>
      <c r="E1107" s="0"/>
      <c r="F1107" s="1"/>
      <c r="G1107" s="0"/>
      <c r="H1107" s="1"/>
      <c r="I1107" s="0"/>
      <c r="J1107" s="1"/>
      <c r="K1107" s="0"/>
      <c r="L1107" s="1"/>
      <c r="M1107" s="0"/>
      <c r="O1107" s="0" t="str">
        <f aca="false">LOOKUP(B1107,ISO3,Zone)</f>
        <v>UE Balkans</v>
      </c>
      <c r="P1107" s="0" t="str">
        <f aca="false">LOOKUP(B1107,ISO3,Country)</f>
        <v>Lithuania</v>
      </c>
    </row>
    <row r="1108" customFormat="false" ht="12.8" hidden="false" customHeight="false" outlineLevel="0" collapsed="false">
      <c r="A1108" s="0" t="n">
        <v>2017</v>
      </c>
      <c r="B1108" s="0" t="s">
        <v>65</v>
      </c>
      <c r="C1108" s="1" t="n">
        <v>78.3</v>
      </c>
      <c r="D1108" s="0" t="n">
        <v>37</v>
      </c>
      <c r="E1108" s="0"/>
      <c r="F1108" s="1"/>
      <c r="G1108" s="0"/>
      <c r="H1108" s="1"/>
      <c r="I1108" s="0"/>
      <c r="J1108" s="1"/>
      <c r="K1108" s="0"/>
      <c r="L1108" s="1"/>
      <c r="M1108" s="0"/>
      <c r="O1108" s="0" t="str">
        <f aca="false">LOOKUP(B1108,ISO3,Zone)</f>
        <v>UE Balkans</v>
      </c>
      <c r="P1108" s="0" t="str">
        <f aca="false">LOOKUP(B1108,ISO3,Country)</f>
        <v>Slovenia</v>
      </c>
    </row>
    <row r="1109" customFormat="false" ht="12.8" hidden="false" customHeight="false" outlineLevel="0" collapsed="false">
      <c r="A1109" s="0" t="n">
        <v>2017</v>
      </c>
      <c r="B1109" s="0" t="s">
        <v>39</v>
      </c>
      <c r="C1109" s="1" t="n">
        <v>77.76</v>
      </c>
      <c r="D1109" s="0" t="n">
        <v>39</v>
      </c>
      <c r="E1109" s="0"/>
      <c r="F1109" s="1"/>
      <c r="G1109" s="0"/>
      <c r="H1109" s="1"/>
      <c r="I1109" s="0"/>
      <c r="J1109" s="1"/>
      <c r="K1109" s="0"/>
      <c r="L1109" s="1"/>
      <c r="M1109" s="0"/>
      <c r="O1109" s="0" t="str">
        <f aca="false">LOOKUP(B1109,ISO3,Zone)</f>
        <v>UE Balkans</v>
      </c>
      <c r="P1109" s="0" t="str">
        <f aca="false">LOOKUP(B1109,ISO3,Country)</f>
        <v>France</v>
      </c>
    </row>
    <row r="1110" customFormat="false" ht="12.8" hidden="false" customHeight="false" outlineLevel="0" collapsed="false">
      <c r="A1110" s="0" t="n">
        <v>2017</v>
      </c>
      <c r="B1110" s="0" t="s">
        <v>41</v>
      </c>
      <c r="C1110" s="1" t="n">
        <v>77.74</v>
      </c>
      <c r="D1110" s="0" t="n">
        <v>40</v>
      </c>
      <c r="E1110" s="0"/>
      <c r="F1110" s="1"/>
      <c r="G1110" s="0"/>
      <c r="H1110" s="1"/>
      <c r="I1110" s="0"/>
      <c r="J1110" s="1"/>
      <c r="K1110" s="0"/>
      <c r="L1110" s="1"/>
      <c r="M1110" s="0"/>
      <c r="O1110" s="0" t="str">
        <f aca="false">LOOKUP(B1110,ISO3,Zone)</f>
        <v>UE Balkans</v>
      </c>
      <c r="P1110" s="0" t="str">
        <f aca="false">LOOKUP(B1110,ISO3,Country)</f>
        <v>United Kingdom</v>
      </c>
    </row>
    <row r="1111" customFormat="false" ht="12.8" hidden="false" customHeight="false" outlineLevel="0" collapsed="false">
      <c r="A1111" s="0" t="n">
        <v>2017</v>
      </c>
      <c r="B1111" s="0" t="s">
        <v>66</v>
      </c>
      <c r="C1111" s="1" t="n">
        <v>76.57</v>
      </c>
      <c r="D1111" s="0" t="n">
        <v>41</v>
      </c>
      <c r="E1111" s="0"/>
      <c r="F1111" s="1"/>
      <c r="G1111" s="0"/>
      <c r="H1111" s="1"/>
      <c r="I1111" s="0"/>
      <c r="J1111" s="1"/>
      <c r="K1111" s="0"/>
      <c r="L1111" s="1"/>
      <c r="M1111" s="0"/>
      <c r="O1111" s="0" t="str">
        <f aca="false">LOOKUP(B1111,ISO3,Zone)</f>
        <v>Amériques</v>
      </c>
      <c r="P1111" s="0" t="str">
        <f aca="false">LOOKUP(B1111,ISO3,Country)</f>
        <v>Belize</v>
      </c>
    </row>
    <row r="1112" customFormat="false" ht="12.8" hidden="false" customHeight="false" outlineLevel="0" collapsed="false">
      <c r="A1112" s="0" t="n">
        <v>2017</v>
      </c>
      <c r="B1112" s="0" t="s">
        <v>73</v>
      </c>
      <c r="C1112" s="1" t="n">
        <v>76.15</v>
      </c>
      <c r="D1112" s="0" t="n">
        <v>42</v>
      </c>
      <c r="E1112" s="0"/>
      <c r="F1112" s="1"/>
      <c r="G1112" s="0"/>
      <c r="H1112" s="1"/>
      <c r="I1112" s="0"/>
      <c r="J1112" s="1"/>
      <c r="K1112" s="0"/>
      <c r="L1112" s="1"/>
      <c r="M1112" s="0"/>
      <c r="O1112" s="0" t="str">
        <f aca="false">LOOKUP(B1112,ISO3,Zone)</f>
        <v>Afrique</v>
      </c>
      <c r="P1112" s="0" t="str">
        <f aca="false">LOOKUP(B1112,ISO3,Country)</f>
        <v>Burkina Faso</v>
      </c>
    </row>
    <row r="1113" customFormat="false" ht="12.8" hidden="false" customHeight="false" outlineLevel="0" collapsed="false">
      <c r="A1113" s="0" t="n">
        <v>2017</v>
      </c>
      <c r="B1113" s="0" t="s">
        <v>60</v>
      </c>
      <c r="C1113" s="1" t="n">
        <v>76.12</v>
      </c>
      <c r="D1113" s="0" t="n">
        <v>43</v>
      </c>
      <c r="E1113" s="0"/>
      <c r="F1113" s="1"/>
      <c r="G1113" s="0"/>
      <c r="H1113" s="1"/>
      <c r="I1113" s="0"/>
      <c r="J1113" s="1"/>
      <c r="K1113" s="0"/>
      <c r="L1113" s="1"/>
      <c r="M1113" s="0"/>
      <c r="O1113" s="0" t="str">
        <f aca="false">LOOKUP(B1113,ISO3,Zone)</f>
        <v>Amériques</v>
      </c>
      <c r="P1113" s="0" t="str">
        <f aca="false">LOOKUP(B1113,ISO3,Country)</f>
        <v>United States</v>
      </c>
    </row>
    <row r="1114" customFormat="false" ht="12.8" hidden="false" customHeight="false" outlineLevel="0" collapsed="false">
      <c r="A1114" s="0" t="n">
        <v>2017</v>
      </c>
      <c r="B1114" s="0" t="s">
        <v>90</v>
      </c>
      <c r="C1114" s="1" t="n">
        <v>75.67</v>
      </c>
      <c r="D1114" s="0" t="n">
        <v>44</v>
      </c>
      <c r="E1114" s="0"/>
      <c r="F1114" s="1"/>
      <c r="G1114" s="0"/>
      <c r="H1114" s="1"/>
      <c r="I1114" s="0"/>
      <c r="J1114" s="1"/>
      <c r="K1114" s="0"/>
      <c r="L1114" s="1"/>
      <c r="M1114" s="0"/>
      <c r="O1114" s="0" t="str">
        <f aca="false">LOOKUP(B1114,ISO3,Zone)</f>
        <v>Afrique</v>
      </c>
      <c r="P1114" s="0" t="str">
        <f aca="false">LOOKUP(B1114,ISO3,Country)</f>
        <v>Comoros</v>
      </c>
    </row>
    <row r="1115" customFormat="false" ht="12.8" hidden="false" customHeight="false" outlineLevel="0" collapsed="false">
      <c r="A1115" s="0" t="n">
        <v>2017</v>
      </c>
      <c r="B1115" s="0" t="s">
        <v>50</v>
      </c>
      <c r="C1115" s="1" t="n">
        <v>75.63</v>
      </c>
      <c r="D1115" s="0" t="n">
        <v>45</v>
      </c>
      <c r="E1115" s="0"/>
      <c r="F1115" s="1"/>
      <c r="G1115" s="0"/>
      <c r="H1115" s="1"/>
      <c r="I1115" s="0"/>
      <c r="J1115" s="1"/>
      <c r="K1115" s="0"/>
      <c r="L1115" s="1"/>
      <c r="M1115" s="0"/>
      <c r="O1115" s="0" t="str">
        <f aca="false">LOOKUP(B1115,ISO3,Zone)</f>
        <v>Asie-Pacifique</v>
      </c>
      <c r="P1115" s="0" t="str">
        <f aca="false">LOOKUP(B1115,ISO3,Country)</f>
        <v>Taiwan</v>
      </c>
    </row>
    <row r="1116" customFormat="false" ht="12.8" hidden="false" customHeight="false" outlineLevel="0" collapsed="false">
      <c r="A1116" s="0" t="n">
        <v>2017</v>
      </c>
      <c r="B1116" s="0" t="s">
        <v>68</v>
      </c>
      <c r="C1116" s="1" t="n">
        <v>75.54</v>
      </c>
      <c r="D1116" s="0" t="n">
        <v>46</v>
      </c>
      <c r="E1116" s="0"/>
      <c r="F1116" s="1"/>
      <c r="G1116" s="0"/>
      <c r="H1116" s="1"/>
      <c r="I1116" s="0"/>
      <c r="J1116" s="1"/>
      <c r="K1116" s="0"/>
      <c r="L1116" s="1"/>
      <c r="M1116" s="0"/>
      <c r="O1116" s="0" t="str">
        <f aca="false">LOOKUP(B1116,ISO3,Zone)</f>
        <v>UE Balkans</v>
      </c>
      <c r="P1116" s="0" t="str">
        <f aca="false">LOOKUP(B1116,ISO3,Country)</f>
        <v>Romania</v>
      </c>
    </row>
    <row r="1117" customFormat="false" ht="12.8" hidden="false" customHeight="false" outlineLevel="0" collapsed="false">
      <c r="A1117" s="0" t="n">
        <v>2017</v>
      </c>
      <c r="B1117" s="0" t="s">
        <v>99</v>
      </c>
      <c r="C1117" s="1" t="n">
        <v>75.24</v>
      </c>
      <c r="D1117" s="0" t="n">
        <v>47</v>
      </c>
      <c r="E1117" s="0"/>
      <c r="F1117" s="1"/>
      <c r="G1117" s="0"/>
      <c r="H1117" s="1"/>
      <c r="I1117" s="0"/>
      <c r="J1117" s="1"/>
      <c r="K1117" s="0"/>
      <c r="L1117" s="1"/>
      <c r="M1117" s="0"/>
      <c r="O1117" s="0" t="str">
        <f aca="false">LOOKUP(B1117,ISO3,Zone)</f>
        <v>UE Balkans</v>
      </c>
      <c r="P1117" s="0" t="str">
        <f aca="false">LOOKUP(B1117,ISO3,Country)</f>
        <v>Malta</v>
      </c>
    </row>
    <row r="1118" customFormat="false" ht="12.8" hidden="false" customHeight="false" outlineLevel="0" collapsed="false">
      <c r="A1118" s="0" t="n">
        <v>2017</v>
      </c>
      <c r="B1118" s="0" t="s">
        <v>80</v>
      </c>
      <c r="C1118" s="1" t="n">
        <v>75.07</v>
      </c>
      <c r="D1118" s="0" t="n">
        <v>48</v>
      </c>
      <c r="E1118" s="0"/>
      <c r="F1118" s="1"/>
      <c r="G1118" s="0"/>
      <c r="H1118" s="1"/>
      <c r="I1118" s="0"/>
      <c r="J1118" s="1"/>
      <c r="K1118" s="0"/>
      <c r="L1118" s="1"/>
      <c r="M1118" s="0"/>
      <c r="O1118" s="0" t="str">
        <f aca="false">LOOKUP(B1118,ISO3,Zone)</f>
        <v>Afrique</v>
      </c>
      <c r="P1118" s="0" t="str">
        <f aca="false">LOOKUP(B1118,ISO3,Country)</f>
        <v>Botswana</v>
      </c>
    </row>
    <row r="1119" customFormat="false" ht="12.8" hidden="false" customHeight="false" outlineLevel="0" collapsed="false">
      <c r="A1119" s="0" t="n">
        <v>2017</v>
      </c>
      <c r="B1119" s="0" t="s">
        <v>59</v>
      </c>
      <c r="C1119" s="1" t="n">
        <v>75.03</v>
      </c>
      <c r="D1119" s="0" t="n">
        <v>49</v>
      </c>
      <c r="E1119" s="0"/>
      <c r="F1119" s="1"/>
      <c r="G1119" s="0"/>
      <c r="H1119" s="1"/>
      <c r="I1119" s="0"/>
      <c r="J1119" s="1"/>
      <c r="K1119" s="0"/>
      <c r="L1119" s="1"/>
      <c r="M1119" s="0"/>
      <c r="O1119" s="0" t="str">
        <f aca="false">LOOKUP(B1119,ISO3,Zone)</f>
        <v>Asie-Pacifique</v>
      </c>
      <c r="P1119" s="0" t="str">
        <f aca="false">LOOKUP(B1119,ISO3,Country)</f>
        <v>Tonga</v>
      </c>
    </row>
    <row r="1120" customFormat="false" ht="12.8" hidden="false" customHeight="false" outlineLevel="0" collapsed="false">
      <c r="A1120" s="0" t="n">
        <v>2017</v>
      </c>
      <c r="B1120" s="0" t="s">
        <v>55</v>
      </c>
      <c r="C1120" s="1" t="n">
        <v>74.93</v>
      </c>
      <c r="D1120" s="0" t="n">
        <v>50</v>
      </c>
      <c r="E1120" s="0"/>
      <c r="F1120" s="1"/>
      <c r="G1120" s="0"/>
      <c r="H1120" s="1"/>
      <c r="I1120" s="0"/>
      <c r="J1120" s="1"/>
      <c r="K1120" s="0"/>
      <c r="L1120" s="1"/>
      <c r="M1120" s="0"/>
      <c r="O1120" s="0" t="str">
        <f aca="false">LOOKUP(B1120,ISO3,Zone)</f>
        <v>Amériques</v>
      </c>
      <c r="P1120" s="0" t="str">
        <f aca="false">LOOKUP(B1120,ISO3,Country)</f>
        <v>Argentina</v>
      </c>
    </row>
    <row r="1121" customFormat="false" ht="12.8" hidden="false" customHeight="false" outlineLevel="0" collapsed="false">
      <c r="A1121" s="0" t="n">
        <v>2017</v>
      </c>
      <c r="B1121" s="0" t="s">
        <v>74</v>
      </c>
      <c r="C1121" s="1" t="n">
        <v>74.93</v>
      </c>
      <c r="D1121" s="0" t="n">
        <v>51</v>
      </c>
      <c r="E1121" s="0"/>
      <c r="F1121" s="1"/>
      <c r="G1121" s="0"/>
      <c r="H1121" s="1"/>
      <c r="I1121" s="0"/>
      <c r="J1121" s="1"/>
      <c r="K1121" s="0"/>
      <c r="L1121" s="1"/>
      <c r="M1121" s="0"/>
      <c r="O1121" s="0" t="str">
        <f aca="false">LOOKUP(B1121,ISO3,Zone)</f>
        <v>Asie-Pacifique</v>
      </c>
      <c r="P1121" s="0" t="str">
        <f aca="false">LOOKUP(B1121,ISO3,Country)</f>
        <v>Papua New Guinea</v>
      </c>
    </row>
    <row r="1122" customFormat="false" ht="12.8" hidden="false" customHeight="false" outlineLevel="0" collapsed="false">
      <c r="A1122" s="0" t="n">
        <v>2017</v>
      </c>
      <c r="B1122" s="0" t="s">
        <v>56</v>
      </c>
      <c r="C1122" s="1" t="n">
        <v>73.74</v>
      </c>
      <c r="D1122" s="0" t="n">
        <v>52</v>
      </c>
      <c r="E1122" s="0"/>
      <c r="F1122" s="1"/>
      <c r="G1122" s="0"/>
      <c r="H1122" s="1"/>
      <c r="I1122" s="0"/>
      <c r="J1122" s="1"/>
      <c r="K1122" s="0"/>
      <c r="L1122" s="1"/>
      <c r="M1122" s="0"/>
      <c r="O1122" s="0" t="str">
        <f aca="false">LOOKUP(B1122,ISO3,Zone)</f>
        <v>UE Balkans</v>
      </c>
      <c r="P1122" s="0" t="str">
        <f aca="false">LOOKUP(B1122,ISO3,Country)</f>
        <v>Italy</v>
      </c>
    </row>
    <row r="1123" customFormat="false" ht="12.8" hidden="false" customHeight="false" outlineLevel="0" collapsed="false">
      <c r="A1123" s="0" t="n">
        <v>2017</v>
      </c>
      <c r="B1123" s="0" t="s">
        <v>114</v>
      </c>
      <c r="C1123" s="1" t="n">
        <v>73.64</v>
      </c>
      <c r="D1123" s="0" t="n">
        <v>53</v>
      </c>
      <c r="E1123" s="0"/>
      <c r="F1123" s="1"/>
      <c r="G1123" s="0"/>
      <c r="H1123" s="1"/>
      <c r="I1123" s="0"/>
      <c r="J1123" s="1"/>
      <c r="K1123" s="0"/>
      <c r="L1123" s="1"/>
      <c r="M1123" s="0"/>
      <c r="O1123" s="0" t="str">
        <f aca="false">LOOKUP(B1123,ISO3,Zone)</f>
        <v>Amériques</v>
      </c>
      <c r="P1123" s="0" t="str">
        <f aca="false">LOOKUP(B1123,ISO3,Country)</f>
        <v>Haiti</v>
      </c>
    </row>
    <row r="1124" customFormat="false" ht="12.8" hidden="false" customHeight="false" outlineLevel="0" collapsed="false">
      <c r="A1124" s="0" t="n">
        <v>2017</v>
      </c>
      <c r="B1124" s="0" t="s">
        <v>72</v>
      </c>
      <c r="C1124" s="1" t="n">
        <v>73.53</v>
      </c>
      <c r="D1124" s="0" t="n">
        <v>54</v>
      </c>
      <c r="E1124" s="0"/>
      <c r="F1124" s="1"/>
      <c r="G1124" s="0"/>
      <c r="H1124" s="1"/>
      <c r="I1124" s="0"/>
      <c r="J1124" s="1"/>
      <c r="K1124" s="0"/>
      <c r="L1124" s="1"/>
      <c r="M1124" s="0"/>
      <c r="O1124" s="0" t="str">
        <f aca="false">LOOKUP(B1124,ISO3,Zone)</f>
        <v>UE Balkans</v>
      </c>
      <c r="P1124" s="0" t="str">
        <f aca="false">LOOKUP(B1124,ISO3,Country)</f>
        <v>Poland</v>
      </c>
    </row>
    <row r="1125" customFormat="false" ht="12.8" hidden="false" customHeight="false" outlineLevel="0" collapsed="false">
      <c r="A1125" s="0" t="n">
        <v>2017</v>
      </c>
      <c r="B1125" s="0" t="s">
        <v>101</v>
      </c>
      <c r="C1125" s="1" t="n">
        <v>73.51</v>
      </c>
      <c r="D1125" s="0" t="n">
        <v>55</v>
      </c>
      <c r="E1125" s="0"/>
      <c r="F1125" s="1"/>
      <c r="G1125" s="0"/>
      <c r="H1125" s="1"/>
      <c r="I1125" s="0"/>
      <c r="J1125" s="1"/>
      <c r="K1125" s="0"/>
      <c r="L1125" s="1"/>
      <c r="M1125" s="0"/>
      <c r="O1125" s="0" t="str">
        <f aca="false">LOOKUP(B1125,ISO3,Zone)</f>
        <v>Afrique</v>
      </c>
      <c r="P1125" s="0" t="str">
        <f aca="false">LOOKUP(B1125,ISO3,Country)</f>
        <v>Mauritania</v>
      </c>
    </row>
    <row r="1126" customFormat="false" ht="12.8" hidden="false" customHeight="false" outlineLevel="0" collapsed="false">
      <c r="A1126" s="0" t="n">
        <v>2017</v>
      </c>
      <c r="B1126" s="0" t="s">
        <v>78</v>
      </c>
      <c r="C1126" s="1" t="n">
        <v>73.33</v>
      </c>
      <c r="D1126" s="0" t="n">
        <v>56</v>
      </c>
      <c r="E1126" s="0"/>
      <c r="F1126" s="1"/>
      <c r="G1126" s="0"/>
      <c r="H1126" s="1"/>
      <c r="I1126" s="0"/>
      <c r="J1126" s="1"/>
      <c r="K1126" s="0"/>
      <c r="L1126" s="1"/>
      <c r="M1126" s="0"/>
      <c r="O1126" s="0" t="str">
        <f aca="false">LOOKUP(B1126,ISO3,Zone)</f>
        <v>Afrique</v>
      </c>
      <c r="P1126" s="0" t="str">
        <f aca="false">LOOKUP(B1126,ISO3,Country)</f>
        <v>Mauritius</v>
      </c>
    </row>
    <row r="1127" customFormat="false" ht="12.8" hidden="false" customHeight="false" outlineLevel="0" collapsed="false">
      <c r="A1127" s="0" t="n">
        <v>2017</v>
      </c>
      <c r="B1127" s="0" t="s">
        <v>116</v>
      </c>
      <c r="C1127" s="1" t="n">
        <v>73.29</v>
      </c>
      <c r="D1127" s="0" t="n">
        <v>57</v>
      </c>
      <c r="E1127" s="0"/>
      <c r="F1127" s="1"/>
      <c r="G1127" s="0"/>
      <c r="H1127" s="1"/>
      <c r="I1127" s="0"/>
      <c r="J1127" s="1"/>
      <c r="K1127" s="0"/>
      <c r="L1127" s="1"/>
      <c r="M1127" s="0"/>
      <c r="O1127" s="0" t="str">
        <f aca="false">LOOKUP(B1127,ISO3,Zone)</f>
        <v>Afrique</v>
      </c>
      <c r="P1127" s="0" t="str">
        <f aca="false">LOOKUP(B1127,ISO3,Country)</f>
        <v>Madagascar</v>
      </c>
    </row>
    <row r="1128" customFormat="false" ht="12.8" hidden="false" customHeight="false" outlineLevel="0" collapsed="false">
      <c r="A1128" s="0" t="n">
        <v>2017</v>
      </c>
      <c r="B1128" s="0" t="s">
        <v>119</v>
      </c>
      <c r="C1128" s="1" t="n">
        <v>73.28</v>
      </c>
      <c r="D1128" s="0" t="n">
        <v>58</v>
      </c>
      <c r="E1128" s="0"/>
      <c r="F1128" s="1"/>
      <c r="G1128" s="0"/>
      <c r="H1128" s="1"/>
      <c r="I1128" s="0"/>
      <c r="J1128" s="1"/>
      <c r="K1128" s="0"/>
      <c r="L1128" s="1"/>
      <c r="M1128" s="0"/>
      <c r="O1128" s="0" t="str">
        <f aca="false">LOOKUP(B1128,ISO3,Zone)</f>
        <v>Afrique</v>
      </c>
      <c r="P1128" s="0" t="str">
        <f aca="false">LOOKUP(B1128,ISO3,Country)</f>
        <v>Senegal</v>
      </c>
    </row>
    <row r="1129" customFormat="false" ht="12.8" hidden="false" customHeight="false" outlineLevel="0" collapsed="false">
      <c r="A1129" s="0" t="n">
        <v>2017</v>
      </c>
      <c r="B1129" s="0" t="s">
        <v>58</v>
      </c>
      <c r="C1129" s="1" t="n">
        <v>73.24</v>
      </c>
      <c r="D1129" s="0" t="n">
        <v>59</v>
      </c>
      <c r="E1129" s="0"/>
      <c r="F1129" s="1"/>
      <c r="G1129" s="0"/>
      <c r="H1129" s="1"/>
      <c r="I1129" s="0"/>
      <c r="J1129" s="1"/>
      <c r="K1129" s="0"/>
      <c r="L1129" s="1"/>
      <c r="M1129" s="0"/>
      <c r="O1129" s="0" t="str">
        <f aca="false">LOOKUP(B1129,ISO3,Zone)</f>
        <v>Amériques</v>
      </c>
      <c r="P1129" s="0" t="str">
        <f aca="false">LOOKUP(B1129,ISO3,Country)</f>
        <v>Dominican Republic</v>
      </c>
    </row>
    <row r="1130" customFormat="false" ht="12.8" hidden="false" customHeight="false" outlineLevel="0" collapsed="false">
      <c r="A1130" s="0" t="n">
        <v>2017</v>
      </c>
      <c r="B1130" s="0" t="s">
        <v>75</v>
      </c>
      <c r="C1130" s="1" t="n">
        <v>73.2</v>
      </c>
      <c r="D1130" s="0" t="n">
        <v>60</v>
      </c>
      <c r="E1130" s="0"/>
      <c r="F1130" s="1"/>
      <c r="G1130" s="0"/>
      <c r="H1130" s="1"/>
      <c r="I1130" s="0"/>
      <c r="J1130" s="1"/>
      <c r="K1130" s="0"/>
      <c r="L1130" s="1"/>
      <c r="M1130" s="0"/>
      <c r="O1130" s="0" t="str">
        <f aca="false">LOOKUP(B1130,ISO3,Zone)</f>
        <v>Amériques</v>
      </c>
      <c r="P1130" s="0" t="str">
        <f aca="false">LOOKUP(B1130,ISO3,Country)</f>
        <v>Guyana</v>
      </c>
    </row>
    <row r="1131" customFormat="false" ht="12.8" hidden="false" customHeight="false" outlineLevel="0" collapsed="false">
      <c r="A1131" s="0" t="n">
        <v>2017</v>
      </c>
      <c r="B1131" s="0" t="s">
        <v>76</v>
      </c>
      <c r="C1131" s="1" t="n">
        <v>72.79</v>
      </c>
      <c r="D1131" s="0" t="n">
        <v>61</v>
      </c>
      <c r="E1131" s="0"/>
      <c r="F1131" s="1"/>
      <c r="G1131" s="0"/>
      <c r="H1131" s="1"/>
      <c r="I1131" s="0"/>
      <c r="J1131" s="1"/>
      <c r="K1131" s="0"/>
      <c r="L1131" s="1"/>
      <c r="M1131" s="0"/>
      <c r="O1131" s="0" t="str">
        <f aca="false">LOOKUP(B1131,ISO3,Zone)</f>
        <v>Afrique</v>
      </c>
      <c r="P1131" s="0" t="str">
        <f aca="false">LOOKUP(B1131,ISO3,Country)</f>
        <v>Niger</v>
      </c>
    </row>
    <row r="1132" customFormat="false" ht="12.8" hidden="false" customHeight="false" outlineLevel="0" collapsed="false">
      <c r="A1132" s="0" t="n">
        <v>2017</v>
      </c>
      <c r="B1132" s="0" t="s">
        <v>130</v>
      </c>
      <c r="C1132" s="1" t="n">
        <v>72.76</v>
      </c>
      <c r="D1132" s="0" t="n">
        <v>62</v>
      </c>
      <c r="E1132" s="0"/>
      <c r="F1132" s="1"/>
      <c r="G1132" s="0"/>
      <c r="H1132" s="1"/>
      <c r="I1132" s="0"/>
      <c r="J1132" s="1"/>
      <c r="K1132" s="0"/>
      <c r="L1132" s="1"/>
      <c r="M1132" s="0"/>
      <c r="O1132" s="0" t="str">
        <f aca="false">LOOKUP(B1132,ISO3,Zone)</f>
        <v>Amériques</v>
      </c>
      <c r="P1132" s="0" t="str">
        <f aca="false">LOOKUP(B1132,ISO3,Country)</f>
        <v>El Salvador</v>
      </c>
    </row>
    <row r="1133" customFormat="false" ht="12.8" hidden="false" customHeight="false" outlineLevel="0" collapsed="false">
      <c r="A1133" s="0" t="n">
        <v>2017</v>
      </c>
      <c r="B1133" s="0" t="s">
        <v>62</v>
      </c>
      <c r="C1133" s="1" t="n">
        <v>72.39</v>
      </c>
      <c r="D1133" s="0" t="n">
        <v>63</v>
      </c>
      <c r="E1133" s="0"/>
      <c r="F1133" s="1"/>
      <c r="G1133" s="0"/>
      <c r="H1133" s="1"/>
      <c r="I1133" s="0"/>
      <c r="J1133" s="1"/>
      <c r="K1133" s="0"/>
      <c r="L1133" s="1"/>
      <c r="M1133" s="0"/>
      <c r="O1133" s="0" t="str">
        <f aca="false">LOOKUP(B1133,ISO3,Zone)</f>
        <v>Asie-Pacifique</v>
      </c>
      <c r="P1133" s="0" t="str">
        <f aca="false">LOOKUP(B1133,ISO3,Country)</f>
        <v>South Korea</v>
      </c>
    </row>
    <row r="1134" customFormat="false" ht="12.8" hidden="false" customHeight="false" outlineLevel="0" collapsed="false">
      <c r="A1134" s="0" t="n">
        <v>2017</v>
      </c>
      <c r="B1134" s="0" t="s">
        <v>92</v>
      </c>
      <c r="C1134" s="1" t="n">
        <v>72.24</v>
      </c>
      <c r="D1134" s="0" t="n">
        <v>64</v>
      </c>
      <c r="E1134" s="0"/>
      <c r="F1134" s="1"/>
      <c r="G1134" s="0"/>
      <c r="H1134" s="1"/>
      <c r="I1134" s="0"/>
      <c r="J1134" s="1"/>
      <c r="K1134" s="0"/>
      <c r="L1134" s="1"/>
      <c r="M1134" s="0"/>
      <c r="O1134" s="0" t="str">
        <f aca="false">LOOKUP(B1134,ISO3,Zone)</f>
        <v>EEAC</v>
      </c>
      <c r="P1134" s="0" t="str">
        <f aca="false">LOOKUP(B1134,ISO3,Country)</f>
        <v>Georgia</v>
      </c>
    </row>
    <row r="1135" customFormat="false" ht="12.8" hidden="false" customHeight="false" outlineLevel="0" collapsed="false">
      <c r="A1135" s="0" t="n">
        <v>2017</v>
      </c>
      <c r="B1135" s="0" t="s">
        <v>79</v>
      </c>
      <c r="C1135" s="1" t="n">
        <v>72.17</v>
      </c>
      <c r="D1135" s="0" t="n">
        <v>65</v>
      </c>
      <c r="E1135" s="0"/>
      <c r="F1135" s="1"/>
      <c r="G1135" s="0"/>
      <c r="H1135" s="1"/>
      <c r="I1135" s="0"/>
      <c r="J1135" s="1"/>
      <c r="K1135" s="0"/>
      <c r="L1135" s="1"/>
      <c r="M1135" s="0"/>
      <c r="O1135" s="0" t="str">
        <f aca="false">LOOKUP(B1135,ISO3,Zone)</f>
        <v>UE Balkans</v>
      </c>
      <c r="P1135" s="0" t="str">
        <f aca="false">LOOKUP(B1135,ISO3,Country)</f>
        <v>Bosnia-Herzegovina</v>
      </c>
    </row>
    <row r="1136" customFormat="false" ht="12.8" hidden="false" customHeight="false" outlineLevel="0" collapsed="false">
      <c r="A1136" s="0" t="n">
        <v>2017</v>
      </c>
      <c r="B1136" s="0" t="s">
        <v>106</v>
      </c>
      <c r="C1136" s="1" t="n">
        <v>71.95</v>
      </c>
      <c r="D1136" s="0" t="n">
        <v>66</v>
      </c>
      <c r="E1136" s="0"/>
      <c r="F1136" s="1"/>
      <c r="G1136" s="0"/>
      <c r="H1136" s="1"/>
      <c r="I1136" s="0"/>
      <c r="J1136" s="1"/>
      <c r="K1136" s="0"/>
      <c r="L1136" s="1"/>
      <c r="M1136" s="0"/>
      <c r="O1136" s="0" t="str">
        <f aca="false">LOOKUP(B1136,ISO3,Zone)</f>
        <v>UE Balkans</v>
      </c>
      <c r="P1136" s="0" t="str">
        <f aca="false">LOOKUP(B1136,ISO3,Country)</f>
        <v>Serbia</v>
      </c>
    </row>
    <row r="1137" customFormat="false" ht="12.8" hidden="false" customHeight="false" outlineLevel="0" collapsed="false">
      <c r="A1137" s="0" t="n">
        <v>2017</v>
      </c>
      <c r="B1137" s="0" t="s">
        <v>104</v>
      </c>
      <c r="C1137" s="1" t="n">
        <v>71.36</v>
      </c>
      <c r="D1137" s="0" t="n">
        <v>67</v>
      </c>
      <c r="E1137" s="0"/>
      <c r="F1137" s="1"/>
      <c r="G1137" s="0"/>
      <c r="H1137" s="1"/>
      <c r="I1137" s="0"/>
      <c r="J1137" s="1"/>
      <c r="K1137" s="0"/>
      <c r="L1137" s="1"/>
      <c r="M1137" s="0"/>
      <c r="O1137" s="0" t="str">
        <f aca="false">LOOKUP(B1137,ISO3,Zone)</f>
        <v>Asie-Pacifique</v>
      </c>
      <c r="P1137" s="0" t="str">
        <f aca="false">LOOKUP(B1137,ISO3,Country)</f>
        <v>Fiji</v>
      </c>
    </row>
    <row r="1138" customFormat="false" ht="12.8" hidden="false" customHeight="false" outlineLevel="0" collapsed="false">
      <c r="A1138" s="0" t="n">
        <v>2017</v>
      </c>
      <c r="B1138" s="0" t="s">
        <v>82</v>
      </c>
      <c r="C1138" s="1" t="n">
        <v>71.22</v>
      </c>
      <c r="D1138" s="0" t="n">
        <v>68</v>
      </c>
      <c r="E1138" s="0"/>
      <c r="F1138" s="1"/>
      <c r="G1138" s="0"/>
      <c r="H1138" s="1"/>
      <c r="I1138" s="0"/>
      <c r="J1138" s="1"/>
      <c r="K1138" s="0"/>
      <c r="L1138" s="1"/>
      <c r="M1138" s="0"/>
      <c r="O1138" s="0" t="str">
        <f aca="false">LOOKUP(B1138,ISO3,Zone)</f>
        <v>Afrique</v>
      </c>
      <c r="P1138" s="0" t="str">
        <f aca="false">LOOKUP(B1138,ISO3,Country)</f>
        <v>Lesotho</v>
      </c>
    </row>
    <row r="1139" customFormat="false" ht="12.8" hidden="false" customHeight="false" outlineLevel="0" collapsed="false">
      <c r="A1139" s="0" t="n">
        <v>2017</v>
      </c>
      <c r="B1139" s="0" t="s">
        <v>103</v>
      </c>
      <c r="C1139" s="1" t="n">
        <v>71.05</v>
      </c>
      <c r="D1139" s="0" t="n">
        <v>69</v>
      </c>
      <c r="E1139" s="0"/>
      <c r="F1139" s="1"/>
      <c r="G1139" s="0"/>
      <c r="H1139" s="1"/>
      <c r="I1139" s="0"/>
      <c r="J1139" s="1"/>
      <c r="K1139" s="0"/>
      <c r="L1139" s="1"/>
      <c r="M1139" s="0"/>
      <c r="O1139" s="0" t="str">
        <f aca="false">LOOKUP(B1139,ISO3,Zone)</f>
        <v>Asie-Pacifique</v>
      </c>
      <c r="P1139" s="0" t="str">
        <f aca="false">LOOKUP(B1139,ISO3,Country)</f>
        <v>Mongolia</v>
      </c>
    </row>
    <row r="1140" customFormat="false" ht="12.8" hidden="false" customHeight="false" outlineLevel="0" collapsed="false">
      <c r="A1140" s="0" t="n">
        <v>2017</v>
      </c>
      <c r="B1140" s="0" t="s">
        <v>97</v>
      </c>
      <c r="C1140" s="1" t="n">
        <v>71.03</v>
      </c>
      <c r="D1140" s="0" t="n">
        <v>70</v>
      </c>
      <c r="E1140" s="0"/>
      <c r="F1140" s="1"/>
      <c r="G1140" s="0"/>
      <c r="H1140" s="1"/>
      <c r="I1140" s="0"/>
      <c r="J1140" s="1"/>
      <c r="K1140" s="0"/>
      <c r="L1140" s="1"/>
      <c r="M1140" s="0"/>
      <c r="O1140" s="0" t="str">
        <f aca="false">LOOKUP(B1140,ISO3,Zone)</f>
        <v>Afrique</v>
      </c>
      <c r="P1140" s="0" t="str">
        <f aca="false">LOOKUP(B1140,ISO3,Country)</f>
        <v>Malawi</v>
      </c>
    </row>
    <row r="1141" customFormat="false" ht="12.8" hidden="false" customHeight="false" outlineLevel="0" collapsed="false">
      <c r="A1141" s="0" t="n">
        <v>2017</v>
      </c>
      <c r="B1141" s="0" t="s">
        <v>87</v>
      </c>
      <c r="C1141" s="1" t="n">
        <v>70.99</v>
      </c>
      <c r="D1141" s="0" t="n">
        <v>71</v>
      </c>
      <c r="E1141" s="0"/>
      <c r="F1141" s="1"/>
      <c r="G1141" s="0"/>
      <c r="H1141" s="1"/>
      <c r="I1141" s="0"/>
      <c r="J1141" s="1"/>
      <c r="K1141" s="0"/>
      <c r="L1141" s="1"/>
      <c r="M1141" s="0"/>
      <c r="O1141" s="0" t="str">
        <f aca="false">LOOKUP(B1141,ISO3,Zone)</f>
        <v>UE Balkans</v>
      </c>
      <c r="P1141" s="0" t="str">
        <f aca="false">LOOKUP(B1141,ISO3,Country)</f>
        <v>Hungary</v>
      </c>
    </row>
    <row r="1142" customFormat="false" ht="12.8" hidden="false" customHeight="false" outlineLevel="0" collapsed="false">
      <c r="A1142" s="0" t="n">
        <v>2017</v>
      </c>
      <c r="B1142" s="0" t="s">
        <v>83</v>
      </c>
      <c r="C1142" s="1" t="n">
        <v>70.56</v>
      </c>
      <c r="D1142" s="0" t="n">
        <v>72</v>
      </c>
      <c r="E1142" s="0"/>
      <c r="F1142" s="1"/>
      <c r="G1142" s="0"/>
      <c r="H1142" s="1"/>
      <c r="I1142" s="0"/>
      <c r="J1142" s="1"/>
      <c r="K1142" s="0"/>
      <c r="L1142" s="1"/>
      <c r="M1142" s="0"/>
      <c r="O1142" s="0" t="str">
        <f aca="false">LOOKUP(B1142,ISO3,Zone)</f>
        <v>Asie-Pacifique</v>
      </c>
      <c r="P1142" s="0" t="str">
        <f aca="false">LOOKUP(B1142,ISO3,Country)</f>
        <v>Japan</v>
      </c>
    </row>
    <row r="1143" customFormat="false" ht="12.8" hidden="false" customHeight="false" outlineLevel="0" collapsed="false">
      <c r="A1143" s="0" t="n">
        <v>2017</v>
      </c>
      <c r="B1143" s="0" t="s">
        <v>155</v>
      </c>
      <c r="C1143" s="1" t="n">
        <v>70.54</v>
      </c>
      <c r="D1143" s="0" t="n">
        <v>73</v>
      </c>
      <c r="E1143" s="0"/>
      <c r="F1143" s="1"/>
      <c r="G1143" s="0"/>
      <c r="H1143" s="1"/>
      <c r="I1143" s="0"/>
      <c r="J1143" s="1"/>
      <c r="K1143" s="0"/>
      <c r="L1143" s="1"/>
      <c r="M1143" s="0"/>
      <c r="O1143" s="0" t="str">
        <f aca="false">LOOKUP(B1143,ISO3,Zone)</f>
        <v>Asie-Pacifique</v>
      </c>
      <c r="P1143" s="0" t="str">
        <f aca="false">LOOKUP(B1143,ISO3,Country)</f>
        <v>Hong Kong</v>
      </c>
    </row>
    <row r="1144" customFormat="false" ht="12.8" hidden="false" customHeight="false" outlineLevel="0" collapsed="false">
      <c r="A1144" s="0" t="n">
        <v>2017</v>
      </c>
      <c r="B1144" s="0" t="s">
        <v>57</v>
      </c>
      <c r="C1144" s="1" t="n">
        <v>70.41</v>
      </c>
      <c r="D1144" s="0" t="n">
        <v>74</v>
      </c>
      <c r="E1144" s="0"/>
      <c r="F1144" s="1"/>
      <c r="G1144" s="0"/>
      <c r="H1144" s="1"/>
      <c r="I1144" s="0"/>
      <c r="J1144" s="1"/>
      <c r="K1144" s="0"/>
      <c r="L1144" s="1"/>
      <c r="M1144" s="0"/>
      <c r="O1144" s="0" t="str">
        <f aca="false">LOOKUP(B1144,ISO3,Zone)</f>
        <v>UE Balkans</v>
      </c>
      <c r="P1144" s="0" t="str">
        <f aca="false">LOOKUP(B1144,ISO3,Country)</f>
        <v>Croatia</v>
      </c>
    </row>
    <row r="1145" customFormat="false" ht="12.8" hidden="false" customHeight="false" outlineLevel="0" collapsed="false">
      <c r="A1145" s="0" t="n">
        <v>2017</v>
      </c>
      <c r="B1145" s="0" t="s">
        <v>91</v>
      </c>
      <c r="C1145" s="1" t="n">
        <v>70.12</v>
      </c>
      <c r="D1145" s="0" t="n">
        <v>75</v>
      </c>
      <c r="E1145" s="0"/>
      <c r="F1145" s="1"/>
      <c r="G1145" s="0"/>
      <c r="H1145" s="1"/>
      <c r="I1145" s="0"/>
      <c r="J1145" s="1"/>
      <c r="K1145" s="0"/>
      <c r="L1145" s="1"/>
      <c r="M1145" s="0"/>
      <c r="O1145" s="0" t="str">
        <f aca="false">LOOKUP(B1145,ISO3,Zone)</f>
        <v>UE Balkans</v>
      </c>
      <c r="P1145" s="0" t="str">
        <f aca="false">LOOKUP(B1145,ISO3,Country)</f>
        <v>Northern Cyprus</v>
      </c>
    </row>
    <row r="1146" customFormat="false" ht="12.8" hidden="false" customHeight="false" outlineLevel="0" collapsed="false">
      <c r="A1146" s="0" t="n">
        <v>2017</v>
      </c>
      <c r="B1146" s="0" t="s">
        <v>111</v>
      </c>
      <c r="C1146" s="1" t="n">
        <v>70.08</v>
      </c>
      <c r="D1146" s="0" t="n">
        <v>76</v>
      </c>
      <c r="E1146" s="0"/>
      <c r="F1146" s="1"/>
      <c r="G1146" s="0"/>
      <c r="H1146" s="1"/>
      <c r="I1146" s="0"/>
      <c r="J1146" s="1"/>
      <c r="K1146" s="0"/>
      <c r="L1146" s="1"/>
      <c r="M1146" s="0"/>
      <c r="O1146" s="0" t="str">
        <f aca="false">LOOKUP(B1146,ISO3,Zone)</f>
        <v>UE Balkans</v>
      </c>
      <c r="P1146" s="0" t="str">
        <f aca="false">LOOKUP(B1146,ISO3,Country)</f>
        <v>Albania</v>
      </c>
    </row>
    <row r="1147" customFormat="false" ht="12.8" hidden="false" customHeight="false" outlineLevel="0" collapsed="false">
      <c r="A1147" s="0" t="n">
        <v>2017</v>
      </c>
      <c r="B1147" s="0" t="s">
        <v>93</v>
      </c>
      <c r="C1147" s="1" t="n">
        <v>69.91</v>
      </c>
      <c r="D1147" s="0" t="n">
        <v>77</v>
      </c>
      <c r="E1147" s="0"/>
      <c r="F1147" s="1"/>
      <c r="G1147" s="0"/>
      <c r="H1147" s="1"/>
      <c r="I1147" s="0"/>
      <c r="J1147" s="1"/>
      <c r="K1147" s="0"/>
      <c r="L1147" s="1"/>
      <c r="M1147" s="0"/>
      <c r="O1147" s="0" t="str">
        <f aca="false">LOOKUP(B1147,ISO3,Zone)</f>
        <v>Afrique</v>
      </c>
      <c r="P1147" s="0" t="str">
        <f aca="false">LOOKUP(B1147,ISO3,Country)</f>
        <v>Guinea-Bissau</v>
      </c>
    </row>
    <row r="1148" customFormat="false" ht="12.8" hidden="false" customHeight="false" outlineLevel="0" collapsed="false">
      <c r="A1148" s="0" t="n">
        <v>2017</v>
      </c>
      <c r="B1148" s="0" t="s">
        <v>127</v>
      </c>
      <c r="C1148" s="1" t="n">
        <v>69.68</v>
      </c>
      <c r="D1148" s="0" t="n">
        <v>78</v>
      </c>
      <c r="E1148" s="0"/>
      <c r="F1148" s="1"/>
      <c r="G1148" s="0"/>
      <c r="H1148" s="1"/>
      <c r="I1148" s="0"/>
      <c r="J1148" s="1"/>
      <c r="K1148" s="0"/>
      <c r="L1148" s="1"/>
      <c r="M1148" s="0"/>
      <c r="O1148" s="0" t="str">
        <f aca="false">LOOKUP(B1148,ISO3,Zone)</f>
        <v>Afrique</v>
      </c>
      <c r="P1148" s="0" t="str">
        <f aca="false">LOOKUP(B1148,ISO3,Country)</f>
        <v>Benin</v>
      </c>
    </row>
    <row r="1149" customFormat="false" ht="12.8" hidden="false" customHeight="false" outlineLevel="0" collapsed="false">
      <c r="A1149" s="0" t="n">
        <v>2017</v>
      </c>
      <c r="B1149" s="0" t="s">
        <v>64</v>
      </c>
      <c r="C1149" s="1" t="n">
        <v>69.62</v>
      </c>
      <c r="D1149" s="0" t="n">
        <v>79</v>
      </c>
      <c r="E1149" s="0"/>
      <c r="F1149" s="1"/>
      <c r="G1149" s="0"/>
      <c r="H1149" s="1"/>
      <c r="I1149" s="0"/>
      <c r="J1149" s="1"/>
      <c r="K1149" s="0"/>
      <c r="L1149" s="1"/>
      <c r="M1149" s="0"/>
      <c r="O1149" s="0" t="str">
        <f aca="false">LOOKUP(B1149,ISO3,Zone)</f>
        <v>EEAC</v>
      </c>
      <c r="P1149" s="0" t="str">
        <f aca="false">LOOKUP(B1149,ISO3,Country)</f>
        <v>Armenia</v>
      </c>
    </row>
    <row r="1150" customFormat="false" ht="12.8" hidden="false" customHeight="false" outlineLevel="0" collapsed="false">
      <c r="A1150" s="0" t="n">
        <v>2017</v>
      </c>
      <c r="B1150" s="0" t="s">
        <v>43</v>
      </c>
      <c r="C1150" s="1" t="n">
        <v>69.59</v>
      </c>
      <c r="D1150" s="0" t="n">
        <v>80</v>
      </c>
      <c r="E1150" s="0"/>
      <c r="F1150" s="1"/>
      <c r="G1150" s="0"/>
      <c r="H1150" s="1"/>
      <c r="I1150" s="0"/>
      <c r="J1150" s="1"/>
      <c r="K1150" s="0"/>
      <c r="L1150" s="1"/>
      <c r="M1150" s="0"/>
      <c r="O1150" s="0" t="str">
        <f aca="false">LOOKUP(B1150,ISO3,Zone)</f>
        <v>EEAC</v>
      </c>
      <c r="P1150" s="0" t="str">
        <f aca="false">LOOKUP(B1150,ISO3,Country)</f>
        <v>Moldova</v>
      </c>
    </row>
    <row r="1151" customFormat="false" ht="12.8" hidden="false" customHeight="false" outlineLevel="0" collapsed="false">
      <c r="A1151" s="0" t="n">
        <v>2017</v>
      </c>
      <c r="B1151" s="0" t="s">
        <v>69</v>
      </c>
      <c r="C1151" s="1" t="n">
        <v>69.58</v>
      </c>
      <c r="D1151" s="0" t="n">
        <v>81</v>
      </c>
      <c r="E1151" s="0"/>
      <c r="F1151" s="1"/>
      <c r="G1151" s="0"/>
      <c r="H1151" s="1"/>
      <c r="I1151" s="0"/>
      <c r="J1151" s="1"/>
      <c r="K1151" s="0"/>
      <c r="L1151" s="1"/>
      <c r="M1151" s="0"/>
      <c r="O1151" s="0" t="str">
        <f aca="false">LOOKUP(B1151,ISO3,Zone)</f>
        <v>Afrique</v>
      </c>
      <c r="P1151" s="0" t="str">
        <f aca="false">LOOKUP(B1151,ISO3,Country)</f>
        <v>Côte d'Ivoire</v>
      </c>
    </row>
    <row r="1152" customFormat="false" ht="12.8" hidden="false" customHeight="false" outlineLevel="0" collapsed="false">
      <c r="A1152" s="0" t="n">
        <v>2017</v>
      </c>
      <c r="B1152" s="0" t="s">
        <v>158</v>
      </c>
      <c r="C1152" s="1" t="n">
        <v>69.35</v>
      </c>
      <c r="D1152" s="0" t="n">
        <v>83</v>
      </c>
      <c r="E1152" s="0"/>
      <c r="F1152" s="1"/>
      <c r="G1152" s="0"/>
      <c r="H1152" s="1"/>
      <c r="I1152" s="0"/>
      <c r="J1152" s="1"/>
      <c r="K1152" s="0"/>
      <c r="L1152" s="1"/>
      <c r="M1152" s="0"/>
      <c r="O1152" s="0" t="str">
        <f aca="false">LOOKUP(B1152,ISO3,Zone)</f>
        <v>Afrique</v>
      </c>
      <c r="P1152" s="0" t="str">
        <f aca="false">LOOKUP(B1152,ISO3,Country)</f>
        <v>Tanzania</v>
      </c>
    </row>
    <row r="1153" customFormat="false" ht="12.8" hidden="false" customHeight="false" outlineLevel="0" collapsed="false">
      <c r="A1153" s="0" t="n">
        <v>2017</v>
      </c>
      <c r="B1153" s="0" t="s">
        <v>105</v>
      </c>
      <c r="C1153" s="1" t="n">
        <v>69.27</v>
      </c>
      <c r="D1153" s="0" t="n">
        <v>84</v>
      </c>
      <c r="E1153" s="0"/>
      <c r="F1153" s="1"/>
      <c r="G1153" s="0"/>
      <c r="H1153" s="1"/>
      <c r="I1153" s="0"/>
      <c r="J1153" s="1"/>
      <c r="K1153" s="0"/>
      <c r="L1153" s="1"/>
      <c r="M1153" s="0"/>
      <c r="O1153" s="0" t="str">
        <f aca="false">LOOKUP(B1153,ISO3,Zone)</f>
        <v>Asie-Pacifique</v>
      </c>
      <c r="P1153" s="0" t="str">
        <f aca="false">LOOKUP(B1153,ISO3,Country)</f>
        <v>Bhutan</v>
      </c>
    </row>
    <row r="1154" customFormat="false" ht="12.8" hidden="false" customHeight="false" outlineLevel="0" collapsed="false">
      <c r="A1154" s="0" t="n">
        <v>2017</v>
      </c>
      <c r="B1154" s="0" t="s">
        <v>89</v>
      </c>
      <c r="C1154" s="1" t="n">
        <v>69.27</v>
      </c>
      <c r="D1154" s="0" t="n">
        <v>85</v>
      </c>
      <c r="E1154" s="0"/>
      <c r="F1154" s="1"/>
      <c r="G1154" s="0"/>
      <c r="H1154" s="1"/>
      <c r="I1154" s="0"/>
      <c r="J1154" s="1"/>
      <c r="K1154" s="0"/>
      <c r="L1154" s="1"/>
      <c r="M1154" s="0"/>
      <c r="O1154" s="0" t="str">
        <f aca="false">LOOKUP(B1154,ISO3,Zone)</f>
        <v>Afrique</v>
      </c>
      <c r="P1154" s="0" t="str">
        <f aca="false">LOOKUP(B1154,ISO3,Country)</f>
        <v>Sierra Leone</v>
      </c>
    </row>
    <row r="1155" customFormat="false" ht="12.8" hidden="false" customHeight="false" outlineLevel="0" collapsed="false">
      <c r="A1155" s="0" t="n">
        <v>2017</v>
      </c>
      <c r="B1155" s="0" t="s">
        <v>85</v>
      </c>
      <c r="C1155" s="1" t="n">
        <v>69.25</v>
      </c>
      <c r="D1155" s="0" t="n">
        <v>86</v>
      </c>
      <c r="E1155" s="0"/>
      <c r="F1155" s="1"/>
      <c r="G1155" s="0"/>
      <c r="H1155" s="1"/>
      <c r="I1155" s="0"/>
      <c r="J1155" s="1"/>
      <c r="K1155" s="0"/>
      <c r="L1155" s="1"/>
      <c r="M1155" s="0"/>
      <c r="O1155" s="0" t="str">
        <f aca="false">LOOKUP(B1155,ISO3,Zone)</f>
        <v>Afrique</v>
      </c>
      <c r="P1155" s="0" t="str">
        <f aca="false">LOOKUP(B1155,ISO3,Country)</f>
        <v>Togo</v>
      </c>
    </row>
    <row r="1156" customFormat="false" ht="12.8" hidden="false" customHeight="false" outlineLevel="0" collapsed="false">
      <c r="A1156" s="0" t="n">
        <v>2017</v>
      </c>
      <c r="B1156" s="0" t="s">
        <v>49</v>
      </c>
      <c r="C1156" s="1" t="n">
        <v>69.14</v>
      </c>
      <c r="D1156" s="0" t="n">
        <v>87</v>
      </c>
      <c r="E1156" s="0"/>
      <c r="F1156" s="1"/>
      <c r="G1156" s="0"/>
      <c r="H1156" s="1"/>
      <c r="I1156" s="0"/>
      <c r="J1156" s="1"/>
      <c r="K1156" s="0"/>
      <c r="L1156" s="1"/>
      <c r="M1156" s="0"/>
      <c r="O1156" s="0" t="str">
        <f aca="false">LOOKUP(B1156,ISO3,Zone)</f>
        <v>Afrique</v>
      </c>
      <c r="P1156" s="0" t="str">
        <f aca="false">LOOKUP(B1156,ISO3,Country)</f>
        <v>Seychelles</v>
      </c>
    </row>
    <row r="1157" customFormat="false" ht="12.8" hidden="false" customHeight="false" outlineLevel="0" collapsed="false">
      <c r="A1157" s="0" t="n">
        <v>2017</v>
      </c>
      <c r="B1157" s="0" t="s">
        <v>122</v>
      </c>
      <c r="C1157" s="1" t="n">
        <v>69.11</v>
      </c>
      <c r="D1157" s="0" t="n">
        <v>88</v>
      </c>
      <c r="E1157" s="0"/>
      <c r="F1157" s="1"/>
      <c r="G1157" s="0"/>
      <c r="H1157" s="1"/>
      <c r="I1157" s="0"/>
      <c r="J1157" s="1"/>
      <c r="K1157" s="0"/>
      <c r="L1157" s="1"/>
      <c r="M1157" s="0"/>
      <c r="O1157" s="0" t="str">
        <f aca="false">LOOKUP(B1157,ISO3,Zone)</f>
        <v>UE Balkans</v>
      </c>
      <c r="P1157" s="0" t="str">
        <f aca="false">LOOKUP(B1157,ISO3,Country)</f>
        <v>Greece</v>
      </c>
    </row>
    <row r="1158" customFormat="false" ht="12.8" hidden="false" customHeight="false" outlineLevel="0" collapsed="false">
      <c r="A1158" s="0" t="n">
        <v>2017</v>
      </c>
      <c r="B1158" s="0" t="s">
        <v>137</v>
      </c>
      <c r="C1158" s="1" t="n">
        <v>69.08</v>
      </c>
      <c r="D1158" s="0" t="n">
        <v>89</v>
      </c>
      <c r="E1158" s="0"/>
      <c r="F1158" s="1"/>
      <c r="G1158" s="0"/>
      <c r="H1158" s="1"/>
      <c r="I1158" s="0"/>
      <c r="J1158" s="1"/>
      <c r="K1158" s="0"/>
      <c r="L1158" s="1"/>
      <c r="M1158" s="0"/>
      <c r="O1158" s="0" t="str">
        <f aca="false">LOOKUP(B1158,ISO3,Zone)</f>
        <v>EEAC</v>
      </c>
      <c r="P1158" s="0" t="str">
        <f aca="false">LOOKUP(B1158,ISO3,Country)</f>
        <v>Kyrgyzstan</v>
      </c>
    </row>
    <row r="1159" customFormat="false" ht="12.8" hidden="false" customHeight="false" outlineLevel="0" collapsed="false">
      <c r="A1159" s="0" t="n">
        <v>2017</v>
      </c>
      <c r="B1159" s="0" t="s">
        <v>125</v>
      </c>
      <c r="C1159" s="1" t="n">
        <v>69.02</v>
      </c>
      <c r="D1159" s="0" t="n">
        <v>90</v>
      </c>
      <c r="E1159" s="0"/>
      <c r="F1159" s="1"/>
      <c r="G1159" s="0"/>
      <c r="H1159" s="1"/>
      <c r="I1159" s="0"/>
      <c r="J1159" s="1"/>
      <c r="K1159" s="0"/>
      <c r="L1159" s="1"/>
      <c r="M1159" s="0"/>
      <c r="O1159" s="0" t="str">
        <f aca="false">LOOKUP(B1159,ISO3,Zone)</f>
        <v>Amériques</v>
      </c>
      <c r="P1159" s="0" t="str">
        <f aca="false">LOOKUP(B1159,ISO3,Country)</f>
        <v>Peru</v>
      </c>
    </row>
    <row r="1160" customFormat="false" ht="12.8" hidden="false" customHeight="false" outlineLevel="0" collapsed="false">
      <c r="A1160" s="0" t="n">
        <v>2017</v>
      </c>
      <c r="B1160" s="0" t="s">
        <v>112</v>
      </c>
      <c r="C1160" s="1" t="n">
        <v>68.99</v>
      </c>
      <c r="D1160" s="0" t="n">
        <v>91</v>
      </c>
      <c r="E1160" s="0"/>
      <c r="F1160" s="1"/>
      <c r="G1160" s="0"/>
      <c r="H1160" s="1"/>
      <c r="I1160" s="0"/>
      <c r="J1160" s="1"/>
      <c r="K1160" s="0"/>
      <c r="L1160" s="1"/>
      <c r="M1160" s="0"/>
      <c r="O1160" s="0" t="str">
        <f aca="false">LOOKUP(B1160,ISO3,Zone)</f>
        <v>MENA</v>
      </c>
      <c r="P1160" s="0" t="str">
        <f aca="false">LOOKUP(B1160,ISO3,Country)</f>
        <v>Israel</v>
      </c>
    </row>
    <row r="1161" customFormat="false" ht="12.8" hidden="false" customHeight="false" outlineLevel="0" collapsed="false">
      <c r="A1161" s="0" t="n">
        <v>2017</v>
      </c>
      <c r="B1161" s="0" t="s">
        <v>173</v>
      </c>
      <c r="C1161" s="1" t="n">
        <v>68.99</v>
      </c>
      <c r="D1161" s="0" t="n">
        <v>92</v>
      </c>
      <c r="E1161" s="0"/>
      <c r="F1161" s="1"/>
      <c r="G1161" s="0"/>
      <c r="H1161" s="1"/>
      <c r="I1161" s="0"/>
      <c r="J1161" s="1"/>
      <c r="K1161" s="0"/>
      <c r="L1161" s="1"/>
      <c r="M1161" s="0"/>
      <c r="O1161" s="0" t="str">
        <f aca="false">LOOKUP(B1161,ISO3,Zone)</f>
        <v>Amériques</v>
      </c>
      <c r="P1161" s="0" t="str">
        <f aca="false">LOOKUP(B1161,ISO3,Country)</f>
        <v>Nicaragua</v>
      </c>
    </row>
    <row r="1162" customFormat="false" ht="12.8" hidden="false" customHeight="false" outlineLevel="0" collapsed="false">
      <c r="A1162" s="0" t="n">
        <v>2017</v>
      </c>
      <c r="B1162" s="0" t="s">
        <v>117</v>
      </c>
      <c r="C1162" s="1" t="n">
        <v>68.95</v>
      </c>
      <c r="D1162" s="0" t="n">
        <v>93</v>
      </c>
      <c r="E1162" s="0"/>
      <c r="F1162" s="1"/>
      <c r="G1162" s="0"/>
      <c r="H1162" s="1"/>
      <c r="I1162" s="0"/>
      <c r="J1162" s="1"/>
      <c r="K1162" s="0"/>
      <c r="L1162" s="1"/>
      <c r="M1162" s="0"/>
      <c r="O1162" s="0" t="str">
        <f aca="false">LOOKUP(B1162,ISO3,Zone)</f>
        <v>Afrique</v>
      </c>
      <c r="P1162" s="0" t="str">
        <f aca="false">LOOKUP(B1162,ISO3,Country)</f>
        <v>Mozambique</v>
      </c>
    </row>
    <row r="1163" customFormat="false" ht="12.8" hidden="false" customHeight="false" outlineLevel="0" collapsed="false">
      <c r="A1163" s="0" t="n">
        <v>2017</v>
      </c>
      <c r="B1163" s="0" t="s">
        <v>81</v>
      </c>
      <c r="C1163" s="1" t="n">
        <v>68.88</v>
      </c>
      <c r="D1163" s="0" t="n">
        <v>94</v>
      </c>
      <c r="E1163" s="0"/>
      <c r="F1163" s="1"/>
      <c r="G1163" s="0"/>
      <c r="H1163" s="1"/>
      <c r="I1163" s="0"/>
      <c r="J1163" s="1"/>
      <c r="K1163" s="0"/>
      <c r="L1163" s="1"/>
      <c r="M1163" s="0"/>
      <c r="O1163" s="0" t="str">
        <f aca="false">LOOKUP(B1163,ISO3,Zone)</f>
        <v>Afrique</v>
      </c>
      <c r="P1163" s="0" t="str">
        <f aca="false">LOOKUP(B1163,ISO3,Country)</f>
        <v>Liberia</v>
      </c>
    </row>
    <row r="1164" customFormat="false" ht="12.8" hidden="false" customHeight="false" outlineLevel="0" collapsed="false">
      <c r="A1164" s="0" t="n">
        <v>2017</v>
      </c>
      <c r="B1164" s="0" t="s">
        <v>131</v>
      </c>
      <c r="C1164" s="1" t="n">
        <v>68.8</v>
      </c>
      <c r="D1164" s="0" t="n">
        <v>95</v>
      </c>
      <c r="E1164" s="0"/>
      <c r="F1164" s="1"/>
      <c r="G1164" s="0"/>
      <c r="H1164" s="1"/>
      <c r="I1164" s="0"/>
      <c r="J1164" s="1"/>
      <c r="K1164" s="0"/>
      <c r="L1164" s="1"/>
      <c r="M1164" s="0"/>
      <c r="O1164" s="0" t="str">
        <f aca="false">LOOKUP(B1164,ISO3,Zone)</f>
        <v>Afrique</v>
      </c>
      <c r="P1164" s="0" t="str">
        <f aca="false">LOOKUP(B1164,ISO3,Country)</f>
        <v>Kenya</v>
      </c>
    </row>
    <row r="1165" customFormat="false" ht="12.8" hidden="false" customHeight="false" outlineLevel="0" collapsed="false">
      <c r="A1165" s="0" t="n">
        <v>2017</v>
      </c>
      <c r="B1165" s="0" t="s">
        <v>84</v>
      </c>
      <c r="C1165" s="1" t="n">
        <v>67.88</v>
      </c>
      <c r="D1165" s="0" t="n">
        <v>96</v>
      </c>
      <c r="E1165" s="0"/>
      <c r="F1165" s="1"/>
      <c r="G1165" s="0"/>
      <c r="H1165" s="1"/>
      <c r="I1165" s="0"/>
      <c r="J1165" s="1"/>
      <c r="K1165" s="0"/>
      <c r="L1165" s="1"/>
      <c r="M1165" s="0"/>
      <c r="O1165" s="0" t="str">
        <f aca="false">LOOKUP(B1165,ISO3,Zone)</f>
        <v>Amériques</v>
      </c>
      <c r="P1165" s="0" t="str">
        <f aca="false">LOOKUP(B1165,ISO3,Country)</f>
        <v>Panama</v>
      </c>
    </row>
    <row r="1166" customFormat="false" ht="12.8" hidden="false" customHeight="false" outlineLevel="0" collapsed="false">
      <c r="A1166" s="0" t="n">
        <v>2017</v>
      </c>
      <c r="B1166" s="0" t="s">
        <v>136</v>
      </c>
      <c r="C1166" s="1" t="n">
        <v>67.78</v>
      </c>
      <c r="D1166" s="0" t="n">
        <v>97</v>
      </c>
      <c r="E1166" s="0"/>
      <c r="F1166" s="1"/>
      <c r="G1166" s="0"/>
      <c r="H1166" s="1"/>
      <c r="I1166" s="0"/>
      <c r="J1166" s="1"/>
      <c r="K1166" s="0"/>
      <c r="L1166" s="1"/>
      <c r="M1166" s="0"/>
      <c r="O1166" s="0" t="str">
        <f aca="false">LOOKUP(B1166,ISO3,Zone)</f>
        <v>MENA</v>
      </c>
      <c r="P1166" s="0" t="str">
        <f aca="false">LOOKUP(B1166,ISO3,Country)</f>
        <v>Tunisia</v>
      </c>
    </row>
    <row r="1167" customFormat="false" ht="12.8" hidden="false" customHeight="false" outlineLevel="0" collapsed="false">
      <c r="A1167" s="0" t="n">
        <v>2017</v>
      </c>
      <c r="B1167" s="0" t="s">
        <v>25</v>
      </c>
      <c r="C1167" s="1" t="n">
        <v>67.18</v>
      </c>
      <c r="D1167" s="0" t="n">
        <v>98</v>
      </c>
      <c r="E1167" s="0"/>
      <c r="F1167" s="1"/>
      <c r="G1167" s="0"/>
      <c r="H1167" s="1"/>
      <c r="I1167" s="0"/>
      <c r="J1167" s="1"/>
      <c r="K1167" s="0"/>
      <c r="L1167" s="1"/>
      <c r="M1167" s="0"/>
      <c r="O1167" s="0" t="str">
        <f aca="false">LOOKUP(B1167,ISO3,Zone)</f>
        <v>Asie-Pacifique</v>
      </c>
      <c r="P1167" s="0" t="str">
        <f aca="false">LOOKUP(B1167,ISO3,Country)</f>
        <v>East Timor</v>
      </c>
    </row>
    <row r="1168" customFormat="false" ht="12.8" hidden="false" customHeight="false" outlineLevel="0" collapsed="false">
      <c r="A1168" s="0" t="n">
        <v>2017</v>
      </c>
      <c r="B1168" s="0" t="s">
        <v>134</v>
      </c>
      <c r="C1168" s="1" t="n">
        <v>66.99</v>
      </c>
      <c r="D1168" s="0" t="n">
        <v>99</v>
      </c>
      <c r="E1168" s="0"/>
      <c r="F1168" s="1"/>
      <c r="G1168" s="0"/>
      <c r="H1168" s="1"/>
      <c r="I1168" s="0"/>
      <c r="J1168" s="1"/>
      <c r="K1168" s="0"/>
      <c r="L1168" s="1"/>
      <c r="M1168" s="0"/>
      <c r="O1168" s="0" t="str">
        <f aca="false">LOOKUP(B1168,ISO3,Zone)</f>
        <v>MENA</v>
      </c>
      <c r="P1168" s="0" t="str">
        <f aca="false">LOOKUP(B1168,ISO3,Country)</f>
        <v>Lebanon</v>
      </c>
    </row>
    <row r="1169" customFormat="false" ht="12.8" hidden="false" customHeight="false" outlineLevel="0" collapsed="false">
      <c r="A1169" s="0" t="n">
        <v>2017</v>
      </c>
      <c r="B1169" s="0" t="s">
        <v>110</v>
      </c>
      <c r="C1169" s="1" t="n">
        <v>66.98</v>
      </c>
      <c r="D1169" s="0" t="n">
        <v>100</v>
      </c>
      <c r="E1169" s="0"/>
      <c r="F1169" s="1"/>
      <c r="G1169" s="0"/>
      <c r="H1169" s="1"/>
      <c r="I1169" s="0"/>
      <c r="J1169" s="1"/>
      <c r="K1169" s="0"/>
      <c r="L1169" s="1"/>
      <c r="M1169" s="0"/>
      <c r="O1169" s="0" t="str">
        <f aca="false">LOOKUP(B1169,ISO3,Zone)</f>
        <v>Asie-Pacifique</v>
      </c>
      <c r="P1169" s="0" t="str">
        <f aca="false">LOOKUP(B1169,ISO3,Country)</f>
        <v>Nepal</v>
      </c>
    </row>
    <row r="1170" customFormat="false" ht="12.8" hidden="false" customHeight="false" outlineLevel="0" collapsed="false">
      <c r="A1170" s="0" t="n">
        <v>2017</v>
      </c>
      <c r="B1170" s="0" t="s">
        <v>100</v>
      </c>
      <c r="C1170" s="1" t="n">
        <v>66.85</v>
      </c>
      <c r="D1170" s="0" t="n">
        <v>101</v>
      </c>
      <c r="E1170" s="0"/>
      <c r="F1170" s="1"/>
      <c r="G1170" s="0"/>
      <c r="H1170" s="1"/>
      <c r="I1170" s="0"/>
      <c r="J1170" s="1"/>
      <c r="K1170" s="0"/>
      <c r="L1170" s="1"/>
      <c r="M1170" s="0"/>
      <c r="O1170" s="0" t="str">
        <f aca="false">LOOKUP(B1170,ISO3,Zone)</f>
        <v>Afrique</v>
      </c>
      <c r="P1170" s="0" t="str">
        <f aca="false">LOOKUP(B1170,ISO3,Country)</f>
        <v>Guinea</v>
      </c>
    </row>
    <row r="1171" customFormat="false" ht="12.8" hidden="false" customHeight="false" outlineLevel="0" collapsed="false">
      <c r="A1171" s="0" t="n">
        <v>2017</v>
      </c>
      <c r="B1171" s="0" t="s">
        <v>94</v>
      </c>
      <c r="C1171" s="1" t="n">
        <v>66.81</v>
      </c>
      <c r="D1171" s="0" t="n">
        <v>102</v>
      </c>
      <c r="E1171" s="0"/>
      <c r="F1171" s="1"/>
      <c r="G1171" s="0"/>
      <c r="H1171" s="1"/>
      <c r="I1171" s="0"/>
      <c r="J1171" s="1"/>
      <c r="K1171" s="0"/>
      <c r="L1171" s="1"/>
      <c r="M1171" s="0"/>
      <c r="O1171" s="0" t="str">
        <f aca="false">LOOKUP(B1171,ISO3,Zone)</f>
        <v>EEAC</v>
      </c>
      <c r="P1171" s="0" t="str">
        <f aca="false">LOOKUP(B1171,ISO3,Country)</f>
        <v>Ukraine</v>
      </c>
    </row>
    <row r="1172" customFormat="false" ht="12.8" hidden="false" customHeight="false" outlineLevel="0" collapsed="false">
      <c r="A1172" s="0" t="n">
        <v>2017</v>
      </c>
      <c r="B1172" s="0" t="s">
        <v>107</v>
      </c>
      <c r="C1172" s="1" t="n">
        <v>66.42</v>
      </c>
      <c r="D1172" s="0" t="n">
        <v>103</v>
      </c>
      <c r="E1172" s="0"/>
      <c r="F1172" s="1"/>
      <c r="G1172" s="0"/>
      <c r="H1172" s="1"/>
      <c r="I1172" s="0"/>
      <c r="J1172" s="1"/>
      <c r="K1172" s="0"/>
      <c r="L1172" s="1"/>
      <c r="M1172" s="0"/>
      <c r="O1172" s="0" t="str">
        <f aca="false">LOOKUP(B1172,ISO3,Zone)</f>
        <v>Amériques</v>
      </c>
      <c r="P1172" s="0" t="str">
        <f aca="false">LOOKUP(B1172,ISO3,Country)</f>
        <v>Brazil</v>
      </c>
    </row>
    <row r="1173" customFormat="false" ht="12.8" hidden="false" customHeight="false" outlineLevel="0" collapsed="false">
      <c r="A1173" s="0" t="n">
        <v>2017</v>
      </c>
      <c r="B1173" s="0" t="s">
        <v>169</v>
      </c>
      <c r="C1173" s="1" t="n">
        <v>66.39</v>
      </c>
      <c r="D1173" s="0" t="n">
        <v>104</v>
      </c>
      <c r="E1173" s="0"/>
      <c r="F1173" s="1"/>
      <c r="G1173" s="0"/>
      <c r="H1173" s="1"/>
      <c r="I1173" s="0"/>
      <c r="J1173" s="1"/>
      <c r="K1173" s="0"/>
      <c r="L1173" s="1"/>
      <c r="M1173" s="0"/>
      <c r="O1173" s="0" t="str">
        <f aca="false">LOOKUP(B1173,ISO3,Zone)</f>
        <v>MENA</v>
      </c>
      <c r="P1173" s="0" t="str">
        <f aca="false">LOOKUP(B1173,ISO3,Country)</f>
        <v>Kuwait</v>
      </c>
    </row>
    <row r="1174" customFormat="false" ht="12.8" hidden="false" customHeight="false" outlineLevel="0" collapsed="false">
      <c r="A1174" s="0" t="n">
        <v>2017</v>
      </c>
      <c r="B1174" s="0" t="s">
        <v>95</v>
      </c>
      <c r="C1174" s="1" t="n">
        <v>66.36</v>
      </c>
      <c r="D1174" s="0" t="n">
        <v>105</v>
      </c>
      <c r="E1174" s="0"/>
      <c r="F1174" s="1"/>
      <c r="G1174" s="0"/>
      <c r="H1174" s="1"/>
      <c r="I1174" s="0"/>
      <c r="J1174" s="1"/>
      <c r="K1174" s="0"/>
      <c r="L1174" s="1"/>
      <c r="M1174" s="0"/>
      <c r="O1174" s="0" t="str">
        <f aca="false">LOOKUP(B1174,ISO3,Zone)</f>
        <v>Amériques</v>
      </c>
      <c r="P1174" s="0" t="str">
        <f aca="false">LOOKUP(B1174,ISO3,Country)</f>
        <v>Ecuador</v>
      </c>
    </row>
    <row r="1175" customFormat="false" ht="12.8" hidden="false" customHeight="false" outlineLevel="0" collapsed="false">
      <c r="A1175" s="0" t="n">
        <v>2017</v>
      </c>
      <c r="B1175" s="0" t="s">
        <v>54</v>
      </c>
      <c r="C1175" s="1" t="n">
        <v>66.35</v>
      </c>
      <c r="D1175" s="0" t="n">
        <v>106</v>
      </c>
      <c r="E1175" s="0"/>
      <c r="F1175" s="1"/>
      <c r="G1175" s="0"/>
      <c r="H1175" s="1"/>
      <c r="I1175" s="0"/>
      <c r="J1175" s="1"/>
      <c r="K1175" s="0"/>
      <c r="L1175" s="1"/>
      <c r="M1175" s="0"/>
      <c r="O1175" s="0" t="str">
        <f aca="false">LOOKUP(B1175,ISO3,Zone)</f>
        <v>UE Balkans</v>
      </c>
      <c r="P1175" s="0" t="str">
        <f aca="false">LOOKUP(B1175,ISO3,Country)</f>
        <v>Montenegro</v>
      </c>
    </row>
    <row r="1176" customFormat="false" ht="12.8" hidden="false" customHeight="false" outlineLevel="0" collapsed="false">
      <c r="A1176" s="0" t="n">
        <v>2017</v>
      </c>
      <c r="B1176" s="0" t="s">
        <v>132</v>
      </c>
      <c r="C1176" s="1" t="n">
        <v>66.12</v>
      </c>
      <c r="D1176" s="0" t="n">
        <v>107</v>
      </c>
      <c r="E1176" s="0"/>
      <c r="F1176" s="1"/>
      <c r="G1176" s="0"/>
      <c r="H1176" s="1"/>
      <c r="I1176" s="0"/>
      <c r="J1176" s="1"/>
      <c r="K1176" s="0"/>
      <c r="L1176" s="1"/>
      <c r="M1176" s="0"/>
      <c r="O1176" s="0" t="str">
        <f aca="false">LOOKUP(B1176,ISO3,Zone)</f>
        <v>Amériques</v>
      </c>
      <c r="P1176" s="0" t="str">
        <f aca="false">LOOKUP(B1176,ISO3,Country)</f>
        <v>Bolivia</v>
      </c>
    </row>
    <row r="1177" customFormat="false" ht="12.8" hidden="false" customHeight="false" outlineLevel="0" collapsed="false">
      <c r="A1177" s="0" t="n">
        <v>2017</v>
      </c>
      <c r="B1177" s="0" t="s">
        <v>109</v>
      </c>
      <c r="C1177" s="1" t="n">
        <v>65.17</v>
      </c>
      <c r="D1177" s="0" t="n">
        <v>108</v>
      </c>
      <c r="E1177" s="0"/>
      <c r="F1177" s="1"/>
      <c r="G1177" s="0"/>
      <c r="H1177" s="1"/>
      <c r="I1177" s="0"/>
      <c r="J1177" s="1"/>
      <c r="K1177" s="0"/>
      <c r="L1177" s="1"/>
      <c r="M1177" s="0"/>
      <c r="O1177" s="0" t="str">
        <f aca="false">LOOKUP(B1177,ISO3,Zone)</f>
        <v>Afrique</v>
      </c>
      <c r="P1177" s="0" t="str">
        <f aca="false">LOOKUP(B1177,ISO3,Country)</f>
        <v>Gabon</v>
      </c>
    </row>
    <row r="1178" customFormat="false" ht="12.8" hidden="false" customHeight="false" outlineLevel="0" collapsed="false">
      <c r="A1178" s="0" t="n">
        <v>2017</v>
      </c>
      <c r="B1178" s="0" t="s">
        <v>86</v>
      </c>
      <c r="C1178" s="1" t="n">
        <v>64.99</v>
      </c>
      <c r="D1178" s="0" t="n">
        <v>109</v>
      </c>
      <c r="E1178" s="0"/>
      <c r="F1178" s="1"/>
      <c r="G1178" s="0"/>
      <c r="H1178" s="1"/>
      <c r="I1178" s="0"/>
      <c r="J1178" s="1"/>
      <c r="K1178" s="0"/>
      <c r="L1178" s="1"/>
      <c r="M1178" s="0"/>
      <c r="O1178" s="0" t="str">
        <f aca="false">LOOKUP(B1178,ISO3,Zone)</f>
        <v>UE Balkans</v>
      </c>
      <c r="P1178" s="0" t="str">
        <f aca="false">LOOKUP(B1178,ISO3,Country)</f>
        <v>Bulgaria</v>
      </c>
    </row>
    <row r="1179" customFormat="false" ht="12.8" hidden="false" customHeight="false" outlineLevel="0" collapsed="false">
      <c r="A1179" s="0" t="n">
        <v>2017</v>
      </c>
      <c r="B1179" s="0" t="s">
        <v>118</v>
      </c>
      <c r="C1179" s="1" t="n">
        <v>64.36</v>
      </c>
      <c r="D1179" s="0" t="n">
        <v>110</v>
      </c>
      <c r="E1179" s="0"/>
      <c r="F1179" s="1"/>
      <c r="G1179" s="0"/>
      <c r="H1179" s="1"/>
      <c r="I1179" s="0"/>
      <c r="J1179" s="1"/>
      <c r="K1179" s="0"/>
      <c r="L1179" s="1"/>
      <c r="M1179" s="0"/>
      <c r="O1179" s="0" t="str">
        <f aca="false">LOOKUP(B1179,ISO3,Zone)</f>
        <v>Amériques</v>
      </c>
      <c r="P1179" s="0" t="str">
        <f aca="false">LOOKUP(B1179,ISO3,Country)</f>
        <v>Paraguay</v>
      </c>
    </row>
    <row r="1180" customFormat="false" ht="12.8" hidden="false" customHeight="false" outlineLevel="0" collapsed="false">
      <c r="A1180" s="0" t="n">
        <v>2017</v>
      </c>
      <c r="B1180" s="0" t="s">
        <v>53</v>
      </c>
      <c r="C1180" s="1" t="n">
        <v>64.26</v>
      </c>
      <c r="D1180" s="0" t="n">
        <v>111</v>
      </c>
      <c r="E1180" s="0"/>
      <c r="F1180" s="1"/>
      <c r="G1180" s="0"/>
      <c r="H1180" s="1"/>
      <c r="I1180" s="0"/>
      <c r="J1180" s="1"/>
      <c r="K1180" s="0"/>
      <c r="L1180" s="1"/>
      <c r="M1180" s="0"/>
      <c r="O1180" s="0" t="str">
        <f aca="false">LOOKUP(B1180,ISO3,Zone)</f>
        <v>UE Balkans</v>
      </c>
      <c r="P1180" s="0" t="str">
        <f aca="false">LOOKUP(B1180,ISO3,Country)</f>
        <v>North Macedonia</v>
      </c>
    </row>
    <row r="1181" customFormat="false" ht="12.8" hidden="false" customHeight="false" outlineLevel="0" collapsed="false">
      <c r="A1181" s="0" t="n">
        <v>2017</v>
      </c>
      <c r="B1181" s="0" t="s">
        <v>148</v>
      </c>
      <c r="C1181" s="1" t="n">
        <v>64.06</v>
      </c>
      <c r="D1181" s="0" t="n">
        <v>112</v>
      </c>
      <c r="E1181" s="0"/>
      <c r="F1181" s="1"/>
      <c r="G1181" s="0"/>
      <c r="H1181" s="1"/>
      <c r="I1181" s="0"/>
      <c r="J1181" s="1"/>
      <c r="K1181" s="0"/>
      <c r="L1181" s="1"/>
      <c r="M1181" s="0"/>
      <c r="O1181" s="0" t="str">
        <f aca="false">LOOKUP(B1181,ISO3,Zone)</f>
        <v>Afrique</v>
      </c>
      <c r="P1181" s="0" t="str">
        <f aca="false">LOOKUP(B1181,ISO3,Country)</f>
        <v>Uganda</v>
      </c>
    </row>
    <row r="1182" customFormat="false" ht="12.8" hidden="false" customHeight="false" outlineLevel="0" collapsed="false">
      <c r="A1182" s="0" t="n">
        <v>2017</v>
      </c>
      <c r="B1182" s="0" t="s">
        <v>113</v>
      </c>
      <c r="C1182" s="1" t="n">
        <v>63.88</v>
      </c>
      <c r="D1182" s="0" t="n">
        <v>113</v>
      </c>
      <c r="E1182" s="0"/>
      <c r="F1182" s="1"/>
      <c r="G1182" s="0"/>
      <c r="H1182" s="1"/>
      <c r="I1182" s="0"/>
      <c r="J1182" s="1"/>
      <c r="K1182" s="0"/>
      <c r="L1182" s="1"/>
      <c r="M1182" s="0"/>
      <c r="O1182" s="0" t="str">
        <f aca="false">LOOKUP(B1182,ISO3,Zone)</f>
        <v>Afrique</v>
      </c>
      <c r="P1182" s="0" t="str">
        <f aca="false">LOOKUP(B1182,ISO3,Country)</f>
        <v>Central African Republic</v>
      </c>
    </row>
    <row r="1183" customFormat="false" ht="12.8" hidden="false" customHeight="false" outlineLevel="0" collapsed="false">
      <c r="A1183" s="0" t="n">
        <v>2017</v>
      </c>
      <c r="B1183" s="0" t="s">
        <v>102</v>
      </c>
      <c r="C1183" s="1" t="n">
        <v>63.52</v>
      </c>
      <c r="D1183" s="0" t="n">
        <v>114</v>
      </c>
      <c r="E1183" s="0"/>
      <c r="F1183" s="1"/>
      <c r="G1183" s="0"/>
      <c r="H1183" s="1"/>
      <c r="I1183" s="0"/>
      <c r="J1183" s="1"/>
      <c r="K1183" s="0"/>
      <c r="L1183" s="1"/>
      <c r="M1183" s="0"/>
      <c r="O1183" s="0" t="str">
        <f aca="false">LOOKUP(B1183,ISO3,Zone)</f>
        <v>Afrique</v>
      </c>
      <c r="P1183" s="0" t="str">
        <f aca="false">LOOKUP(B1183,ISO3,Country)</f>
        <v>Zambia</v>
      </c>
    </row>
    <row r="1184" customFormat="false" ht="12.8" hidden="false" customHeight="false" outlineLevel="0" collapsed="false">
      <c r="A1184" s="0" t="n">
        <v>2017</v>
      </c>
      <c r="B1184" s="0" t="s">
        <v>96</v>
      </c>
      <c r="C1184" s="1" t="n">
        <v>63.27</v>
      </c>
      <c r="D1184" s="0" t="n">
        <v>115</v>
      </c>
      <c r="E1184" s="0"/>
      <c r="F1184" s="1"/>
      <c r="G1184" s="0"/>
      <c r="H1184" s="1"/>
      <c r="I1184" s="0"/>
      <c r="J1184" s="1"/>
      <c r="K1184" s="0"/>
      <c r="L1184" s="1"/>
      <c r="M1184" s="0"/>
      <c r="O1184" s="0" t="str">
        <f aca="false">LOOKUP(B1184,ISO3,Zone)</f>
        <v>Afrique</v>
      </c>
      <c r="P1184" s="0" t="str">
        <f aca="false">LOOKUP(B1184,ISO3,Country)</f>
        <v>Congo-Brazzaville</v>
      </c>
    </row>
    <row r="1185" customFormat="false" ht="12.8" hidden="false" customHeight="false" outlineLevel="0" collapsed="false">
      <c r="A1185" s="0" t="n">
        <v>2017</v>
      </c>
      <c r="B1185" s="0" t="s">
        <v>128</v>
      </c>
      <c r="C1185" s="1" t="n">
        <v>61.73</v>
      </c>
      <c r="D1185" s="0" t="n">
        <v>116</v>
      </c>
      <c r="E1185" s="0"/>
      <c r="F1185" s="1"/>
      <c r="G1185" s="0"/>
      <c r="H1185" s="1"/>
      <c r="I1185" s="0"/>
      <c r="J1185" s="1"/>
      <c r="K1185" s="0"/>
      <c r="L1185" s="1"/>
      <c r="M1185" s="0"/>
      <c r="O1185" s="0" t="str">
        <f aca="false">LOOKUP(B1185,ISO3,Zone)</f>
        <v>Afrique</v>
      </c>
      <c r="P1185" s="0" t="str">
        <f aca="false">LOOKUP(B1185,ISO3,Country)</f>
        <v>Mali</v>
      </c>
    </row>
    <row r="1186" customFormat="false" ht="12.8" hidden="false" customHeight="false" outlineLevel="0" collapsed="false">
      <c r="A1186" s="0" t="n">
        <v>2017</v>
      </c>
      <c r="B1186" s="0" t="s">
        <v>115</v>
      </c>
      <c r="C1186" s="1" t="n">
        <v>60.7</v>
      </c>
      <c r="D1186" s="0" t="n">
        <v>117</v>
      </c>
      <c r="E1186" s="0"/>
      <c r="F1186" s="1"/>
      <c r="G1186" s="0"/>
      <c r="H1186" s="1"/>
      <c r="I1186" s="0"/>
      <c r="J1186" s="1"/>
      <c r="K1186" s="0"/>
      <c r="L1186" s="1"/>
      <c r="M1186" s="0"/>
      <c r="O1186" s="0" t="str">
        <f aca="false">LOOKUP(B1186,ISO3,Zone)</f>
        <v>Asie-Pacifique</v>
      </c>
      <c r="P1186" s="0" t="str">
        <f aca="false">LOOKUP(B1186,ISO3,Country)</f>
        <v>Maldives</v>
      </c>
    </row>
    <row r="1187" customFormat="false" ht="12.8" hidden="false" customHeight="false" outlineLevel="0" collapsed="false">
      <c r="A1187" s="0" t="n">
        <v>2017</v>
      </c>
      <c r="B1187" s="0" t="s">
        <v>142</v>
      </c>
      <c r="C1187" s="1" t="n">
        <v>60.67</v>
      </c>
      <c r="D1187" s="0" t="n">
        <v>118</v>
      </c>
      <c r="E1187" s="0"/>
      <c r="F1187" s="1"/>
      <c r="G1187" s="0"/>
      <c r="H1187" s="1"/>
      <c r="I1187" s="0"/>
      <c r="J1187" s="1"/>
      <c r="K1187" s="0"/>
      <c r="L1187" s="1"/>
      <c r="M1187" s="0"/>
      <c r="O1187" s="0" t="str">
        <f aca="false">LOOKUP(B1187,ISO3,Zone)</f>
        <v>Amériques</v>
      </c>
      <c r="P1187" s="0" t="str">
        <f aca="false">LOOKUP(B1187,ISO3,Country)</f>
        <v>Guatemala</v>
      </c>
    </row>
    <row r="1188" customFormat="false" ht="12.8" hidden="false" customHeight="false" outlineLevel="0" collapsed="false">
      <c r="A1188" s="0" t="n">
        <v>2017</v>
      </c>
      <c r="B1188" s="0" t="s">
        <v>160</v>
      </c>
      <c r="C1188" s="1" t="n">
        <v>60.61</v>
      </c>
      <c r="D1188" s="0" t="n">
        <v>119</v>
      </c>
      <c r="E1188" s="0"/>
      <c r="F1188" s="1"/>
      <c r="G1188" s="0"/>
      <c r="H1188" s="1"/>
      <c r="I1188" s="0"/>
      <c r="J1188" s="1"/>
      <c r="K1188" s="0"/>
      <c r="L1188" s="1"/>
      <c r="M1188" s="0"/>
      <c r="O1188" s="0" t="str">
        <f aca="false">LOOKUP(B1188,ISO3,Zone)</f>
        <v>MENA</v>
      </c>
      <c r="P1188" s="0" t="str">
        <f aca="false">LOOKUP(B1188,ISO3,Country)</f>
        <v>United Arab Emirates</v>
      </c>
    </row>
    <row r="1189" customFormat="false" ht="12.8" hidden="false" customHeight="false" outlineLevel="0" collapsed="false">
      <c r="A1189" s="0" t="n">
        <v>2017</v>
      </c>
      <c r="B1189" s="0" t="s">
        <v>167</v>
      </c>
      <c r="C1189" s="1" t="n">
        <v>60.54</v>
      </c>
      <c r="D1189" s="0" t="n">
        <v>120</v>
      </c>
      <c r="E1189" s="0"/>
      <c r="F1189" s="1"/>
      <c r="G1189" s="0"/>
      <c r="H1189" s="1"/>
      <c r="I1189" s="0"/>
      <c r="J1189" s="1"/>
      <c r="K1189" s="0"/>
      <c r="L1189" s="1"/>
      <c r="M1189" s="0"/>
      <c r="O1189" s="0" t="str">
        <f aca="false">LOOKUP(B1189,ISO3,Zone)</f>
        <v>Asie-Pacifique</v>
      </c>
      <c r="P1189" s="0" t="str">
        <f aca="false">LOOKUP(B1189,ISO3,Country)</f>
        <v>Afghanistan</v>
      </c>
    </row>
    <row r="1190" customFormat="false" ht="12.8" hidden="false" customHeight="false" outlineLevel="0" collapsed="false">
      <c r="A1190" s="0" t="n">
        <v>2017</v>
      </c>
      <c r="B1190" s="0" t="s">
        <v>124</v>
      </c>
      <c r="C1190" s="1" t="n">
        <v>60.34</v>
      </c>
      <c r="D1190" s="0" t="n">
        <v>121</v>
      </c>
      <c r="E1190" s="0"/>
      <c r="F1190" s="1"/>
      <c r="G1190" s="0"/>
      <c r="H1190" s="1"/>
      <c r="I1190" s="0"/>
      <c r="J1190" s="1"/>
      <c r="K1190" s="0"/>
      <c r="L1190" s="1"/>
      <c r="M1190" s="0"/>
      <c r="O1190" s="0" t="str">
        <f aca="false">LOOKUP(B1190,ISO3,Zone)</f>
        <v>Afrique</v>
      </c>
      <c r="P1190" s="0" t="str">
        <f aca="false">LOOKUP(B1190,ISO3,Country)</f>
        <v>Chad</v>
      </c>
    </row>
    <row r="1191" customFormat="false" ht="12.8" hidden="false" customHeight="false" outlineLevel="0" collapsed="false">
      <c r="A1191" s="0" t="n">
        <v>2017</v>
      </c>
      <c r="B1191" s="0" t="s">
        <v>138</v>
      </c>
      <c r="C1191" s="1" t="n">
        <v>60.31</v>
      </c>
      <c r="D1191" s="0" t="n">
        <v>122</v>
      </c>
      <c r="E1191" s="0"/>
      <c r="F1191" s="1"/>
      <c r="G1191" s="0"/>
      <c r="H1191" s="1"/>
      <c r="I1191" s="0"/>
      <c r="J1191" s="1"/>
      <c r="K1191" s="0"/>
      <c r="L1191" s="1"/>
      <c r="M1191" s="0"/>
      <c r="O1191" s="0" t="str">
        <f aca="false">LOOKUP(B1191,ISO3,Zone)</f>
        <v>Afrique</v>
      </c>
      <c r="P1191" s="0" t="str">
        <f aca="false">LOOKUP(B1191,ISO3,Country)</f>
        <v>Nigeria</v>
      </c>
    </row>
    <row r="1192" customFormat="false" ht="12.8" hidden="false" customHeight="false" outlineLevel="0" collapsed="false">
      <c r="A1192" s="0" t="n">
        <v>2017</v>
      </c>
      <c r="B1192" s="0" t="s">
        <v>120</v>
      </c>
      <c r="C1192" s="1" t="n">
        <v>60.17</v>
      </c>
      <c r="D1192" s="0" t="n">
        <v>123</v>
      </c>
      <c r="E1192" s="0"/>
      <c r="F1192" s="1"/>
      <c r="G1192" s="0"/>
      <c r="H1192" s="1"/>
      <c r="I1192" s="0"/>
      <c r="J1192" s="1"/>
      <c r="K1192" s="0"/>
      <c r="L1192" s="1"/>
      <c r="M1192" s="0"/>
      <c r="O1192" s="0" t="str">
        <f aca="false">LOOKUP(B1192,ISO3,Zone)</f>
        <v>MENA</v>
      </c>
      <c r="P1192" s="0" t="str">
        <f aca="false">LOOKUP(B1192,ISO3,Country)</f>
        <v>Qatar</v>
      </c>
    </row>
    <row r="1193" customFormat="false" ht="12.8" hidden="false" customHeight="false" outlineLevel="0" collapsed="false">
      <c r="A1193" s="0" t="n">
        <v>2017</v>
      </c>
      <c r="B1193" s="0" t="s">
        <v>123</v>
      </c>
      <c r="C1193" s="1" t="n">
        <v>60.07</v>
      </c>
      <c r="D1193" s="0" t="n">
        <v>124</v>
      </c>
      <c r="E1193" s="0"/>
      <c r="F1193" s="1"/>
      <c r="G1193" s="0"/>
      <c r="H1193" s="1"/>
      <c r="I1193" s="0"/>
      <c r="J1193" s="1"/>
      <c r="K1193" s="0"/>
      <c r="L1193" s="1"/>
      <c r="M1193" s="0"/>
      <c r="O1193" s="0" t="str">
        <f aca="false">LOOKUP(B1193,ISO3,Zone)</f>
        <v>Asie-Pacifique</v>
      </c>
      <c r="P1193" s="0" t="str">
        <f aca="false">LOOKUP(B1193,ISO3,Country)</f>
        <v>Indonesia</v>
      </c>
    </row>
    <row r="1194" customFormat="false" ht="12.8" hidden="false" customHeight="false" outlineLevel="0" collapsed="false">
      <c r="A1194" s="0" t="n">
        <v>2017</v>
      </c>
      <c r="B1194" s="0" t="s">
        <v>140</v>
      </c>
      <c r="C1194" s="1" t="n">
        <v>59.58</v>
      </c>
      <c r="D1194" s="0" t="n">
        <v>125</v>
      </c>
      <c r="E1194" s="0"/>
      <c r="F1194" s="1"/>
      <c r="G1194" s="0"/>
      <c r="H1194" s="1"/>
      <c r="I1194" s="0"/>
      <c r="J1194" s="1"/>
      <c r="K1194" s="0"/>
      <c r="L1194" s="1"/>
      <c r="M1194" s="0"/>
      <c r="O1194" s="0" t="str">
        <f aca="false">LOOKUP(B1194,ISO3,Zone)</f>
        <v>Afrique</v>
      </c>
      <c r="P1194" s="0" t="str">
        <f aca="false">LOOKUP(B1194,ISO3,Country)</f>
        <v>Angola</v>
      </c>
    </row>
    <row r="1195" customFormat="false" ht="12.8" hidden="false" customHeight="false" outlineLevel="0" collapsed="false">
      <c r="A1195" s="0" t="n">
        <v>2017</v>
      </c>
      <c r="B1195" s="0" t="s">
        <v>170</v>
      </c>
      <c r="C1195" s="1" t="n">
        <v>59.54</v>
      </c>
      <c r="D1195" s="0" t="n">
        <v>126</v>
      </c>
      <c r="E1195" s="0"/>
      <c r="F1195" s="1"/>
      <c r="G1195" s="0"/>
      <c r="H1195" s="1"/>
      <c r="I1195" s="0"/>
      <c r="J1195" s="1"/>
      <c r="K1195" s="0"/>
      <c r="L1195" s="1"/>
      <c r="M1195" s="0"/>
      <c r="O1195" s="0" t="str">
        <f aca="false">LOOKUP(B1195,ISO3,Zone)</f>
        <v>MENA</v>
      </c>
      <c r="P1195" s="0" t="str">
        <f aca="false">LOOKUP(B1195,ISO3,Country)</f>
        <v>Oman</v>
      </c>
    </row>
    <row r="1196" customFormat="false" ht="12.8" hidden="false" customHeight="false" outlineLevel="0" collapsed="false">
      <c r="A1196" s="0" t="n">
        <v>2017</v>
      </c>
      <c r="B1196" s="0" t="s">
        <v>147</v>
      </c>
      <c r="C1196" s="1" t="n">
        <v>58.92</v>
      </c>
      <c r="D1196" s="0" t="n">
        <v>127</v>
      </c>
      <c r="E1196" s="0"/>
      <c r="F1196" s="1"/>
      <c r="G1196" s="0"/>
      <c r="H1196" s="1"/>
      <c r="I1196" s="0"/>
      <c r="J1196" s="1"/>
      <c r="K1196" s="0"/>
      <c r="L1196" s="1"/>
      <c r="M1196" s="0"/>
      <c r="O1196" s="0" t="str">
        <f aca="false">LOOKUP(B1196,ISO3,Zone)</f>
        <v>Asie-Pacifique</v>
      </c>
      <c r="P1196" s="0" t="str">
        <f aca="false">LOOKUP(B1196,ISO3,Country)</f>
        <v>Philippines</v>
      </c>
    </row>
    <row r="1197" customFormat="false" ht="12.8" hidden="false" customHeight="false" outlineLevel="0" collapsed="false">
      <c r="A1197" s="0" t="n">
        <v>2017</v>
      </c>
      <c r="B1197" s="0" t="s">
        <v>141</v>
      </c>
      <c r="C1197" s="1" t="n">
        <v>58.56</v>
      </c>
      <c r="D1197" s="0" t="n">
        <v>128</v>
      </c>
      <c r="E1197" s="0"/>
      <c r="F1197" s="1"/>
      <c r="G1197" s="0"/>
      <c r="H1197" s="1"/>
      <c r="I1197" s="0"/>
      <c r="J1197" s="1"/>
      <c r="K1197" s="0"/>
      <c r="L1197" s="1"/>
      <c r="M1197" s="0"/>
      <c r="O1197" s="0" t="str">
        <f aca="false">LOOKUP(B1197,ISO3,Zone)</f>
        <v>Afrique</v>
      </c>
      <c r="P1197" s="0" t="str">
        <f aca="false">LOOKUP(B1197,ISO3,Country)</f>
        <v>Zimbabwe</v>
      </c>
    </row>
    <row r="1198" customFormat="false" ht="12.8" hidden="false" customHeight="false" outlineLevel="0" collapsed="false">
      <c r="A1198" s="0" t="n">
        <v>2017</v>
      </c>
      <c r="B1198" s="0" t="s">
        <v>154</v>
      </c>
      <c r="C1198" s="1" t="n">
        <v>58.53</v>
      </c>
      <c r="D1198" s="0" t="n">
        <v>129</v>
      </c>
      <c r="E1198" s="0"/>
      <c r="F1198" s="1"/>
      <c r="G1198" s="0"/>
      <c r="H1198" s="1"/>
      <c r="I1198" s="0"/>
      <c r="J1198" s="1"/>
      <c r="K1198" s="0"/>
      <c r="L1198" s="1"/>
      <c r="M1198" s="0"/>
      <c r="O1198" s="0" t="str">
        <f aca="false">LOOKUP(B1198,ISO3,Zone)</f>
        <v>Amériques</v>
      </c>
      <c r="P1198" s="0" t="str">
        <f aca="false">LOOKUP(B1198,ISO3,Country)</f>
        <v>Colombia</v>
      </c>
    </row>
    <row r="1199" customFormat="false" ht="12.8" hidden="false" customHeight="false" outlineLevel="0" collapsed="false">
      <c r="A1199" s="0" t="n">
        <v>2017</v>
      </c>
      <c r="B1199" s="0" t="s">
        <v>153</v>
      </c>
      <c r="C1199" s="1" t="n">
        <v>58.41</v>
      </c>
      <c r="D1199" s="0" t="n">
        <v>130</v>
      </c>
      <c r="E1199" s="0"/>
      <c r="F1199" s="1"/>
      <c r="G1199" s="0"/>
      <c r="H1199" s="1"/>
      <c r="I1199" s="0"/>
      <c r="J1199" s="1"/>
      <c r="K1199" s="0"/>
      <c r="L1199" s="1"/>
      <c r="M1199" s="0"/>
      <c r="O1199" s="0" t="str">
        <f aca="false">LOOKUP(B1199,ISO3,Zone)</f>
        <v>Afrique</v>
      </c>
      <c r="P1199" s="0" t="str">
        <f aca="false">LOOKUP(B1199,ISO3,Country)</f>
        <v>Cameroon</v>
      </c>
    </row>
    <row r="1200" customFormat="false" ht="12.8" hidden="false" customHeight="false" outlineLevel="0" collapsed="false">
      <c r="A1200" s="0" t="n">
        <v>2017</v>
      </c>
      <c r="B1200" s="0" t="s">
        <v>188</v>
      </c>
      <c r="C1200" s="1" t="n">
        <v>58.18</v>
      </c>
      <c r="D1200" s="0" t="n">
        <v>131</v>
      </c>
      <c r="E1200" s="0"/>
      <c r="F1200" s="1"/>
      <c r="G1200" s="0"/>
      <c r="H1200" s="1"/>
      <c r="I1200" s="0"/>
      <c r="J1200" s="1"/>
      <c r="K1200" s="0"/>
      <c r="L1200" s="1"/>
      <c r="M1200" s="0"/>
      <c r="O1200" s="0" t="str">
        <f aca="false">LOOKUP(B1200,ISO3,Zone)</f>
        <v>Asie-Pacifique</v>
      </c>
      <c r="P1200" s="0" t="str">
        <f aca="false">LOOKUP(B1200,ISO3,Country)</f>
        <v>Myanmar</v>
      </c>
    </row>
    <row r="1201" customFormat="false" ht="12.8" hidden="false" customHeight="false" outlineLevel="0" collapsed="false">
      <c r="A1201" s="0" t="n">
        <v>2017</v>
      </c>
      <c r="B1201" s="0" t="s">
        <v>162</v>
      </c>
      <c r="C1201" s="1" t="n">
        <v>57.93</v>
      </c>
      <c r="D1201" s="0" t="n">
        <v>132</v>
      </c>
      <c r="E1201" s="0"/>
      <c r="F1201" s="1"/>
      <c r="G1201" s="0"/>
      <c r="H1201" s="1"/>
      <c r="I1201" s="0"/>
      <c r="J1201" s="1"/>
      <c r="K1201" s="0"/>
      <c r="L1201" s="1"/>
      <c r="M1201" s="0"/>
      <c r="O1201" s="0" t="str">
        <f aca="false">LOOKUP(B1201,ISO3,Zone)</f>
        <v>Asie-Pacifique</v>
      </c>
      <c r="P1201" s="0" t="str">
        <f aca="false">LOOKUP(B1201,ISO3,Country)</f>
        <v>Cambodia</v>
      </c>
    </row>
    <row r="1202" customFormat="false" ht="12.8" hidden="false" customHeight="false" outlineLevel="0" collapsed="false">
      <c r="A1202" s="0" t="n">
        <v>2017</v>
      </c>
      <c r="B1202" s="0" t="s">
        <v>159</v>
      </c>
      <c r="C1202" s="1" t="n">
        <v>57.58</v>
      </c>
      <c r="D1202" s="0" t="n">
        <v>133</v>
      </c>
      <c r="E1202" s="0"/>
      <c r="F1202" s="1"/>
      <c r="G1202" s="0"/>
      <c r="H1202" s="1"/>
      <c r="I1202" s="0"/>
      <c r="J1202" s="1"/>
      <c r="K1202" s="0"/>
      <c r="L1202" s="1"/>
      <c r="M1202" s="0"/>
      <c r="O1202" s="0" t="str">
        <f aca="false">LOOKUP(B1202,ISO3,Zone)</f>
        <v>MENA</v>
      </c>
      <c r="P1202" s="0" t="str">
        <f aca="false">LOOKUP(B1202,ISO3,Country)</f>
        <v>Morocco / Western Sahara </v>
      </c>
    </row>
    <row r="1203" customFormat="false" ht="12.8" hidden="false" customHeight="false" outlineLevel="0" collapsed="false">
      <c r="A1203" s="0" t="n">
        <v>2017</v>
      </c>
      <c r="B1203" s="0" t="s">
        <v>151</v>
      </c>
      <c r="C1203" s="1" t="n">
        <v>57.17</v>
      </c>
      <c r="D1203" s="0" t="n">
        <v>134</v>
      </c>
      <c r="E1203" s="0"/>
      <c r="F1203" s="1"/>
      <c r="G1203" s="0"/>
      <c r="H1203" s="1"/>
      <c r="I1203" s="0"/>
      <c r="J1203" s="1"/>
      <c r="K1203" s="0"/>
      <c r="L1203" s="1"/>
      <c r="M1203" s="0"/>
      <c r="O1203" s="0" t="str">
        <f aca="false">LOOKUP(B1203,ISO3,Zone)</f>
        <v>MENA</v>
      </c>
      <c r="P1203" s="0" t="str">
        <f aca="false">LOOKUP(B1203,ISO3,Country)</f>
        <v>Algeria</v>
      </c>
    </row>
    <row r="1204" customFormat="false" ht="12.8" hidden="false" customHeight="false" outlineLevel="0" collapsed="false">
      <c r="A1204" s="0" t="n">
        <v>2017</v>
      </c>
      <c r="B1204" s="0" t="s">
        <v>171</v>
      </c>
      <c r="C1204" s="1" t="n">
        <v>57.1</v>
      </c>
      <c r="D1204" s="0" t="n">
        <v>135</v>
      </c>
      <c r="E1204" s="0"/>
      <c r="F1204" s="1"/>
      <c r="G1204" s="0"/>
      <c r="H1204" s="1"/>
      <c r="I1204" s="0"/>
      <c r="J1204" s="1"/>
      <c r="K1204" s="0"/>
      <c r="L1204" s="1"/>
      <c r="M1204" s="0"/>
      <c r="O1204" s="0" t="str">
        <f aca="false">LOOKUP(B1204,ISO3,Zone)</f>
        <v>MENA</v>
      </c>
      <c r="P1204" s="0" t="str">
        <f aca="false">LOOKUP(B1204,ISO3,Country)</f>
        <v>Palestine</v>
      </c>
    </row>
    <row r="1205" customFormat="false" ht="12.8" hidden="false" customHeight="false" outlineLevel="0" collapsed="false">
      <c r="A1205" s="0" t="n">
        <v>2017</v>
      </c>
      <c r="B1205" s="0" t="s">
        <v>176</v>
      </c>
      <c r="C1205" s="1" t="n">
        <v>57.06</v>
      </c>
      <c r="D1205" s="0" t="n">
        <v>136</v>
      </c>
      <c r="E1205" s="0"/>
      <c r="F1205" s="1"/>
      <c r="G1205" s="0"/>
      <c r="H1205" s="1"/>
      <c r="I1205" s="0"/>
      <c r="J1205" s="1"/>
      <c r="K1205" s="0"/>
      <c r="L1205" s="1"/>
      <c r="M1205" s="0"/>
      <c r="O1205" s="0" t="str">
        <f aca="false">LOOKUP(B1205,ISO3,Zone)</f>
        <v>Asie-Pacifique</v>
      </c>
      <c r="P1205" s="0" t="str">
        <f aca="false">LOOKUP(B1205,ISO3,Country)</f>
        <v>India</v>
      </c>
    </row>
    <row r="1206" customFormat="false" ht="12.8" hidden="false" customHeight="false" outlineLevel="0" collapsed="false">
      <c r="A1206" s="0" t="n">
        <v>2017</v>
      </c>
      <c r="B1206" s="0" t="s">
        <v>174</v>
      </c>
      <c r="C1206" s="1" t="n">
        <v>57.06</v>
      </c>
      <c r="D1206" s="0" t="n">
        <v>137</v>
      </c>
      <c r="E1206" s="0"/>
      <c r="F1206" s="1"/>
      <c r="G1206" s="0"/>
      <c r="H1206" s="1"/>
      <c r="I1206" s="0"/>
      <c r="J1206" s="1"/>
      <c r="K1206" s="0"/>
      <c r="L1206" s="1"/>
      <c r="M1206" s="0"/>
      <c r="O1206" s="0" t="str">
        <f aca="false">LOOKUP(B1206,ISO3,Zone)</f>
        <v>Amériques</v>
      </c>
      <c r="P1206" s="0" t="str">
        <f aca="false">LOOKUP(B1206,ISO3,Country)</f>
        <v>Venezuela</v>
      </c>
    </row>
    <row r="1207" customFormat="false" ht="12.8" hidden="false" customHeight="false" outlineLevel="0" collapsed="false">
      <c r="A1207" s="0" t="n">
        <v>2017</v>
      </c>
      <c r="B1207" s="0" t="s">
        <v>161</v>
      </c>
      <c r="C1207" s="1" t="n">
        <v>56.76</v>
      </c>
      <c r="D1207" s="0" t="n">
        <v>138</v>
      </c>
      <c r="E1207" s="0"/>
      <c r="F1207" s="1"/>
      <c r="G1207" s="0"/>
      <c r="H1207" s="1"/>
      <c r="I1207" s="0"/>
      <c r="J1207" s="1"/>
      <c r="K1207" s="0"/>
      <c r="L1207" s="1"/>
      <c r="M1207" s="0"/>
      <c r="O1207" s="0" t="str">
        <f aca="false">LOOKUP(B1207,ISO3,Zone)</f>
        <v>MENA</v>
      </c>
      <c r="P1207" s="0" t="str">
        <f aca="false">LOOKUP(B1207,ISO3,Country)</f>
        <v>Jordan</v>
      </c>
    </row>
    <row r="1208" customFormat="false" ht="12.8" hidden="false" customHeight="false" outlineLevel="0" collapsed="false">
      <c r="A1208" s="0" t="n">
        <v>2017</v>
      </c>
      <c r="B1208" s="0" t="s">
        <v>165</v>
      </c>
      <c r="C1208" s="1" t="n">
        <v>56.45</v>
      </c>
      <c r="D1208" s="0" t="n">
        <v>139</v>
      </c>
      <c r="E1208" s="0"/>
      <c r="F1208" s="1"/>
      <c r="G1208" s="0"/>
      <c r="H1208" s="1"/>
      <c r="I1208" s="0"/>
      <c r="J1208" s="1"/>
      <c r="K1208" s="0"/>
      <c r="L1208" s="1"/>
      <c r="M1208" s="0"/>
      <c r="O1208" s="0" t="str">
        <f aca="false">LOOKUP(B1208,ISO3,Zone)</f>
        <v>Asie-Pacifique</v>
      </c>
      <c r="P1208" s="0" t="str">
        <f aca="false">LOOKUP(B1208,ISO3,Country)</f>
        <v>Pakistan</v>
      </c>
    </row>
    <row r="1209" customFormat="false" ht="12.8" hidden="false" customHeight="false" outlineLevel="0" collapsed="false">
      <c r="A1209" s="0" t="n">
        <v>2017</v>
      </c>
      <c r="B1209" s="0" t="s">
        <v>184</v>
      </c>
      <c r="C1209" s="1" t="n">
        <v>56.25</v>
      </c>
      <c r="D1209" s="0" t="n">
        <v>140</v>
      </c>
      <c r="E1209" s="0"/>
      <c r="F1209" s="1"/>
      <c r="G1209" s="0"/>
      <c r="H1209" s="1"/>
      <c r="I1209" s="0"/>
      <c r="J1209" s="1"/>
      <c r="K1209" s="0"/>
      <c r="L1209" s="1"/>
      <c r="M1209" s="0"/>
      <c r="O1209" s="0" t="str">
        <f aca="false">LOOKUP(B1209,ISO3,Zone)</f>
        <v>Amériques</v>
      </c>
      <c r="P1209" s="0" t="str">
        <f aca="false">LOOKUP(B1209,ISO3,Country)</f>
        <v>Honduras</v>
      </c>
    </row>
    <row r="1210" customFormat="false" ht="12.8" hidden="false" customHeight="false" outlineLevel="0" collapsed="false">
      <c r="A1210" s="0" t="n">
        <v>2017</v>
      </c>
      <c r="B1210" s="0" t="s">
        <v>150</v>
      </c>
      <c r="C1210" s="1" t="n">
        <v>55.66</v>
      </c>
      <c r="D1210" s="0" t="n">
        <v>141</v>
      </c>
      <c r="E1210" s="0"/>
      <c r="F1210" s="1"/>
      <c r="G1210" s="0"/>
      <c r="H1210" s="1"/>
      <c r="I1210" s="0"/>
      <c r="J1210" s="1"/>
      <c r="K1210" s="0"/>
      <c r="L1210" s="1"/>
      <c r="M1210" s="0"/>
      <c r="O1210" s="0" t="str">
        <f aca="false">LOOKUP(B1210,ISO3,Zone)</f>
        <v>Asie-Pacifique</v>
      </c>
      <c r="P1210" s="0" t="str">
        <f aca="false">LOOKUP(B1210,ISO3,Country)</f>
        <v>Sri Lanka</v>
      </c>
    </row>
    <row r="1211" customFormat="false" ht="12.8" hidden="false" customHeight="false" outlineLevel="0" collapsed="false">
      <c r="A1211" s="0" t="n">
        <v>2017</v>
      </c>
      <c r="B1211" s="0" t="s">
        <v>121</v>
      </c>
      <c r="C1211" s="1" t="n">
        <v>55.31</v>
      </c>
      <c r="D1211" s="0" t="n">
        <v>142</v>
      </c>
      <c r="E1211" s="0"/>
      <c r="F1211" s="1"/>
      <c r="G1211" s="0"/>
      <c r="H1211" s="1"/>
      <c r="I1211" s="0"/>
      <c r="J1211" s="1"/>
      <c r="K1211" s="0"/>
      <c r="L1211" s="1"/>
      <c r="M1211" s="0"/>
      <c r="O1211" s="0" t="str">
        <f aca="false">LOOKUP(B1211,ISO3,Zone)</f>
        <v>Asie-Pacifique</v>
      </c>
      <c r="P1211" s="0" t="str">
        <f aca="false">LOOKUP(B1211,ISO3,Country)</f>
        <v>Thailand</v>
      </c>
    </row>
    <row r="1212" customFormat="false" ht="12.8" hidden="false" customHeight="false" outlineLevel="0" collapsed="false">
      <c r="A1212" s="0" t="n">
        <v>2017</v>
      </c>
      <c r="B1212" s="0" t="s">
        <v>61</v>
      </c>
      <c r="C1212" s="1" t="n">
        <v>53.3</v>
      </c>
      <c r="D1212" s="0" t="n">
        <v>143</v>
      </c>
      <c r="E1212" s="0"/>
      <c r="F1212" s="1"/>
      <c r="G1212" s="0"/>
      <c r="H1212" s="1"/>
      <c r="I1212" s="0"/>
      <c r="J1212" s="1"/>
      <c r="K1212" s="0"/>
      <c r="L1212" s="1"/>
      <c r="M1212" s="0"/>
      <c r="O1212" s="0" t="str">
        <f aca="false">LOOKUP(B1212,ISO3,Zone)</f>
        <v>Afrique</v>
      </c>
      <c r="P1212" s="0" t="str">
        <f aca="false">LOOKUP(B1212,ISO3,Country)</f>
        <v>Gambia</v>
      </c>
    </row>
    <row r="1213" customFormat="false" ht="12.8" hidden="false" customHeight="false" outlineLevel="0" collapsed="false">
      <c r="A1213" s="0" t="n">
        <v>2017</v>
      </c>
      <c r="B1213" s="0" t="s">
        <v>88</v>
      </c>
      <c r="C1213" s="1" t="n">
        <v>53.11</v>
      </c>
      <c r="D1213" s="0" t="n">
        <v>144</v>
      </c>
      <c r="E1213" s="0"/>
      <c r="F1213" s="1"/>
      <c r="G1213" s="0"/>
      <c r="H1213" s="1"/>
      <c r="I1213" s="0"/>
      <c r="J1213" s="1"/>
      <c r="K1213" s="0"/>
      <c r="L1213" s="1"/>
      <c r="M1213" s="0"/>
      <c r="O1213" s="0" t="str">
        <f aca="false">LOOKUP(B1213,ISO3,Zone)</f>
        <v>Asie-Pacifique</v>
      </c>
      <c r="P1213" s="0" t="str">
        <f aca="false">LOOKUP(B1213,ISO3,Country)</f>
        <v>Malaysia</v>
      </c>
    </row>
    <row r="1214" customFormat="false" ht="12.8" hidden="false" customHeight="false" outlineLevel="0" collapsed="false">
      <c r="A1214" s="0" t="n">
        <v>2017</v>
      </c>
      <c r="B1214" s="0" t="s">
        <v>133</v>
      </c>
      <c r="C1214" s="1" t="n">
        <v>51.84</v>
      </c>
      <c r="D1214" s="0" t="n">
        <v>145</v>
      </c>
      <c r="E1214" s="0"/>
      <c r="F1214" s="1"/>
      <c r="G1214" s="0"/>
      <c r="H1214" s="1"/>
      <c r="I1214" s="0"/>
      <c r="J1214" s="1"/>
      <c r="K1214" s="0"/>
      <c r="L1214" s="1"/>
      <c r="M1214" s="0"/>
      <c r="O1214" s="0" t="str">
        <f aca="false">LOOKUP(B1214,ISO3,Zone)</f>
        <v>Afrique</v>
      </c>
      <c r="P1214" s="0" t="str">
        <f aca="false">LOOKUP(B1214,ISO3,Country)</f>
        <v>South Sudan</v>
      </c>
    </row>
    <row r="1215" customFormat="false" ht="12.8" hidden="false" customHeight="false" outlineLevel="0" collapsed="false">
      <c r="A1215" s="0" t="n">
        <v>2017</v>
      </c>
      <c r="B1215" s="0" t="s">
        <v>178</v>
      </c>
      <c r="C1215" s="1" t="n">
        <v>51.64</v>
      </c>
      <c r="D1215" s="0" t="n">
        <v>146</v>
      </c>
      <c r="E1215" s="0"/>
      <c r="F1215" s="1"/>
      <c r="G1215" s="0"/>
      <c r="H1215" s="1"/>
      <c r="I1215" s="0"/>
      <c r="J1215" s="1"/>
      <c r="K1215" s="0"/>
      <c r="L1215" s="1"/>
      <c r="M1215" s="0"/>
      <c r="O1215" s="0" t="str">
        <f aca="false">LOOKUP(B1215,ISO3,Zone)</f>
        <v>Asie-Pacifique</v>
      </c>
      <c r="P1215" s="0" t="str">
        <f aca="false">LOOKUP(B1215,ISO3,Country)</f>
        <v>Bangladesh</v>
      </c>
    </row>
    <row r="1216" customFormat="false" ht="12.8" hidden="false" customHeight="false" outlineLevel="0" collapsed="false">
      <c r="A1216" s="0" t="n">
        <v>2017</v>
      </c>
      <c r="B1216" s="0" t="s">
        <v>143</v>
      </c>
      <c r="C1216" s="1" t="n">
        <v>51.03</v>
      </c>
      <c r="D1216" s="0" t="n">
        <v>147</v>
      </c>
      <c r="E1216" s="0"/>
      <c r="F1216" s="1"/>
      <c r="G1216" s="0"/>
      <c r="H1216" s="1"/>
      <c r="I1216" s="0"/>
      <c r="J1216" s="1"/>
      <c r="K1216" s="0"/>
      <c r="L1216" s="1"/>
      <c r="M1216" s="0"/>
      <c r="O1216" s="0" t="str">
        <f aca="false">LOOKUP(B1216,ISO3,Zone)</f>
        <v>Amériques</v>
      </c>
      <c r="P1216" s="0" t="str">
        <f aca="false">LOOKUP(B1216,ISO3,Country)</f>
        <v>Mexico</v>
      </c>
    </row>
    <row r="1217" customFormat="false" ht="12.8" hidden="false" customHeight="false" outlineLevel="0" collapsed="false">
      <c r="A1217" s="0" t="n">
        <v>2017</v>
      </c>
      <c r="B1217" s="0" t="s">
        <v>179</v>
      </c>
      <c r="C1217" s="1" t="n">
        <v>50.55</v>
      </c>
      <c r="D1217" s="0" t="n">
        <v>148</v>
      </c>
      <c r="E1217" s="0"/>
      <c r="F1217" s="1"/>
      <c r="G1217" s="0"/>
      <c r="H1217" s="1"/>
      <c r="I1217" s="0"/>
      <c r="J1217" s="1"/>
      <c r="K1217" s="0"/>
      <c r="L1217" s="1"/>
      <c r="M1217" s="0"/>
      <c r="O1217" s="0" t="str">
        <f aca="false">LOOKUP(B1217,ISO3,Zone)</f>
        <v>EEAC</v>
      </c>
      <c r="P1217" s="0" t="str">
        <f aca="false">LOOKUP(B1217,ISO3,Country)</f>
        <v>Russia</v>
      </c>
    </row>
    <row r="1218" customFormat="false" ht="12.8" hidden="false" customHeight="false" outlineLevel="0" collapsed="false">
      <c r="A1218" s="0" t="n">
        <v>2017</v>
      </c>
      <c r="B1218" s="0" t="s">
        <v>168</v>
      </c>
      <c r="C1218" s="1" t="n">
        <v>49.73</v>
      </c>
      <c r="D1218" s="0" t="n">
        <v>149</v>
      </c>
      <c r="E1218" s="0"/>
      <c r="F1218" s="1"/>
      <c r="G1218" s="0"/>
      <c r="H1218" s="1"/>
      <c r="I1218" s="0"/>
      <c r="J1218" s="1"/>
      <c r="K1218" s="0"/>
      <c r="L1218" s="1"/>
      <c r="M1218" s="0"/>
      <c r="O1218" s="0" t="str">
        <f aca="false">LOOKUP(B1218,ISO3,Zone)</f>
        <v>EEAC</v>
      </c>
      <c r="P1218" s="0" t="str">
        <f aca="false">LOOKUP(B1218,ISO3,Country)</f>
        <v>Tajikistan</v>
      </c>
    </row>
    <row r="1219" customFormat="false" ht="12.8" hidden="false" customHeight="false" outlineLevel="0" collapsed="false">
      <c r="A1219" s="0" t="n">
        <v>2017</v>
      </c>
      <c r="B1219" s="0" t="s">
        <v>145</v>
      </c>
      <c r="C1219" s="1" t="n">
        <v>49.66</v>
      </c>
      <c r="D1219" s="0" t="n">
        <v>150</v>
      </c>
      <c r="E1219" s="0"/>
      <c r="F1219" s="1"/>
      <c r="G1219" s="0"/>
      <c r="H1219" s="1"/>
      <c r="I1219" s="0"/>
      <c r="J1219" s="1"/>
      <c r="K1219" s="0"/>
      <c r="L1219" s="1"/>
      <c r="M1219" s="0"/>
      <c r="O1219" s="0" t="str">
        <f aca="false">LOOKUP(B1219,ISO3,Zone)</f>
        <v>Afrique</v>
      </c>
      <c r="P1219" s="0" t="str">
        <f aca="false">LOOKUP(B1219,ISO3,Country)</f>
        <v>Ethiopia</v>
      </c>
    </row>
    <row r="1220" customFormat="false" ht="12.8" hidden="false" customHeight="false" outlineLevel="0" collapsed="false">
      <c r="A1220" s="0" t="n">
        <v>2017</v>
      </c>
      <c r="B1220" s="0" t="s">
        <v>144</v>
      </c>
      <c r="C1220" s="1" t="n">
        <v>48.9</v>
      </c>
      <c r="D1220" s="0" t="n">
        <v>151</v>
      </c>
      <c r="E1220" s="0"/>
      <c r="F1220" s="1"/>
      <c r="G1220" s="0"/>
      <c r="H1220" s="1"/>
      <c r="I1220" s="0"/>
      <c r="J1220" s="1"/>
      <c r="K1220" s="0"/>
      <c r="L1220" s="1"/>
      <c r="M1220" s="0"/>
      <c r="O1220" s="0" t="str">
        <f aca="false">LOOKUP(B1220,ISO3,Zone)</f>
        <v>Asie-Pacifique</v>
      </c>
      <c r="P1220" s="0" t="str">
        <f aca="false">LOOKUP(B1220,ISO3,Country)</f>
        <v>Singapore</v>
      </c>
    </row>
    <row r="1221" customFormat="false" ht="12.8" hidden="false" customHeight="false" outlineLevel="0" collapsed="false">
      <c r="A1221" s="0" t="n">
        <v>2017</v>
      </c>
      <c r="B1221" s="0" t="s">
        <v>126</v>
      </c>
      <c r="C1221" s="1" t="n">
        <v>48.73</v>
      </c>
      <c r="D1221" s="0" t="n">
        <v>152</v>
      </c>
      <c r="E1221" s="0"/>
      <c r="F1221" s="1"/>
      <c r="G1221" s="0"/>
      <c r="H1221" s="1"/>
      <c r="I1221" s="0"/>
      <c r="J1221" s="1"/>
      <c r="K1221" s="0"/>
      <c r="L1221" s="1"/>
      <c r="M1221" s="0"/>
      <c r="O1221" s="0" t="str">
        <f aca="false">LOOKUP(B1221,ISO3,Zone)</f>
        <v>Afrique</v>
      </c>
      <c r="P1221" s="0" t="str">
        <f aca="false">LOOKUP(B1221,ISO3,Country)</f>
        <v>Eswatini</v>
      </c>
    </row>
    <row r="1222" customFormat="false" ht="12.8" hidden="false" customHeight="false" outlineLevel="0" collapsed="false">
      <c r="A1222" s="0" t="n">
        <v>2017</v>
      </c>
      <c r="B1222" s="0" t="s">
        <v>172</v>
      </c>
      <c r="C1222" s="1" t="n">
        <v>47.57</v>
      </c>
      <c r="D1222" s="0" t="n">
        <v>153</v>
      </c>
      <c r="E1222" s="0"/>
      <c r="F1222" s="1"/>
      <c r="G1222" s="0"/>
      <c r="H1222" s="1"/>
      <c r="I1222" s="0"/>
      <c r="J1222" s="1"/>
      <c r="K1222" s="0"/>
      <c r="L1222" s="1"/>
      <c r="M1222" s="0"/>
      <c r="O1222" s="0" t="str">
        <f aca="false">LOOKUP(B1222,ISO3,Zone)</f>
        <v>EEAC</v>
      </c>
      <c r="P1222" s="0" t="str">
        <f aca="false">LOOKUP(B1222,ISO3,Country)</f>
        <v>Belarus</v>
      </c>
    </row>
    <row r="1223" customFormat="false" ht="12.8" hidden="false" customHeight="false" outlineLevel="0" collapsed="false">
      <c r="A1223" s="0" t="n">
        <v>2017</v>
      </c>
      <c r="B1223" s="0" t="s">
        <v>139</v>
      </c>
      <c r="C1223" s="1" t="n">
        <v>47.33</v>
      </c>
      <c r="D1223" s="0" t="n">
        <v>154</v>
      </c>
      <c r="E1223" s="0"/>
      <c r="F1223" s="1"/>
      <c r="G1223" s="0"/>
      <c r="H1223" s="1"/>
      <c r="I1223" s="0"/>
      <c r="J1223" s="1"/>
      <c r="K1223" s="0"/>
      <c r="L1223" s="1"/>
      <c r="M1223" s="0"/>
      <c r="O1223" s="0" t="str">
        <f aca="false">LOOKUP(B1223,ISO3,Zone)</f>
        <v>Afrique</v>
      </c>
      <c r="P1223" s="0" t="str">
        <f aca="false">LOOKUP(B1223,ISO3,Country)</f>
        <v>DR Congo</v>
      </c>
    </row>
    <row r="1224" customFormat="false" ht="12.8" hidden="false" customHeight="false" outlineLevel="0" collapsed="false">
      <c r="A1224" s="0" t="n">
        <v>2017</v>
      </c>
      <c r="B1224" s="0" t="s">
        <v>180</v>
      </c>
      <c r="C1224" s="1" t="n">
        <v>47.02</v>
      </c>
      <c r="D1224" s="0" t="n">
        <v>155</v>
      </c>
      <c r="E1224" s="0"/>
      <c r="F1224" s="1"/>
      <c r="G1224" s="0"/>
      <c r="H1224" s="1"/>
      <c r="I1224" s="0"/>
      <c r="J1224" s="1"/>
      <c r="K1224" s="0"/>
      <c r="L1224" s="1"/>
      <c r="M1224" s="0"/>
      <c r="O1224" s="0" t="str">
        <f aca="false">LOOKUP(B1224,ISO3,Zone)</f>
        <v>EEAC</v>
      </c>
      <c r="P1224" s="0" t="str">
        <f aca="false">LOOKUP(B1224,ISO3,Country)</f>
        <v>Türkiye</v>
      </c>
    </row>
    <row r="1225" customFormat="false" ht="12.8" hidden="false" customHeight="false" outlineLevel="0" collapsed="false">
      <c r="A1225" s="0" t="n">
        <v>2017</v>
      </c>
      <c r="B1225" s="0" t="s">
        <v>157</v>
      </c>
      <c r="C1225" s="1" t="n">
        <v>46.28</v>
      </c>
      <c r="D1225" s="0" t="n">
        <v>156</v>
      </c>
      <c r="E1225" s="0"/>
      <c r="F1225" s="1"/>
      <c r="G1225" s="0"/>
      <c r="H1225" s="1"/>
      <c r="I1225" s="0"/>
      <c r="J1225" s="1"/>
      <c r="K1225" s="0"/>
      <c r="L1225" s="1"/>
      <c r="M1225" s="0"/>
      <c r="O1225" s="0" t="str">
        <f aca="false">LOOKUP(B1225,ISO3,Zone)</f>
        <v>Asie-Pacifique</v>
      </c>
      <c r="P1225" s="0" t="str">
        <f aca="false">LOOKUP(B1225,ISO3,Country)</f>
        <v>Brunei</v>
      </c>
    </row>
    <row r="1226" customFormat="false" ht="12.8" hidden="false" customHeight="false" outlineLevel="0" collapsed="false">
      <c r="A1226" s="0" t="n">
        <v>2017</v>
      </c>
      <c r="B1226" s="0" t="s">
        <v>149</v>
      </c>
      <c r="C1226" s="1" t="n">
        <v>45.99</v>
      </c>
      <c r="D1226" s="0" t="n">
        <v>157</v>
      </c>
      <c r="E1226" s="0"/>
      <c r="F1226" s="1"/>
      <c r="G1226" s="0"/>
      <c r="H1226" s="1"/>
      <c r="I1226" s="0"/>
      <c r="J1226" s="1"/>
      <c r="K1226" s="0"/>
      <c r="L1226" s="1"/>
      <c r="M1226" s="0"/>
      <c r="O1226" s="0" t="str">
        <f aca="false">LOOKUP(B1226,ISO3,Zone)</f>
        <v>EEAC</v>
      </c>
      <c r="P1226" s="0" t="str">
        <f aca="false">LOOKUP(B1226,ISO3,Country)</f>
        <v>Kazakhstan</v>
      </c>
    </row>
    <row r="1227" customFormat="false" ht="12.8" hidden="false" customHeight="false" outlineLevel="0" collapsed="false">
      <c r="A1227" s="0" t="n">
        <v>2017</v>
      </c>
      <c r="B1227" s="0" t="s">
        <v>182</v>
      </c>
      <c r="C1227" s="1" t="n">
        <v>45.97</v>
      </c>
      <c r="D1227" s="0" t="n">
        <v>158</v>
      </c>
      <c r="E1227" s="0"/>
      <c r="F1227" s="1"/>
      <c r="G1227" s="0"/>
      <c r="H1227" s="1"/>
      <c r="I1227" s="0"/>
      <c r="J1227" s="1"/>
      <c r="K1227" s="0"/>
      <c r="L1227" s="1"/>
      <c r="M1227" s="0"/>
      <c r="O1227" s="0" t="str">
        <f aca="false">LOOKUP(B1227,ISO3,Zone)</f>
        <v>MENA</v>
      </c>
      <c r="P1227" s="0" t="str">
        <f aca="false">LOOKUP(B1227,ISO3,Country)</f>
        <v>Iraq</v>
      </c>
    </row>
    <row r="1228" customFormat="false" ht="12.8" hidden="false" customHeight="false" outlineLevel="0" collapsed="false">
      <c r="A1228" s="0" t="n">
        <v>2017</v>
      </c>
      <c r="B1228" s="0" t="s">
        <v>146</v>
      </c>
      <c r="C1228" s="1" t="n">
        <v>45.89</v>
      </c>
      <c r="D1228" s="0" t="n">
        <v>159</v>
      </c>
      <c r="E1228" s="0"/>
      <c r="F1228" s="1"/>
      <c r="G1228" s="0"/>
      <c r="H1228" s="1"/>
      <c r="I1228" s="0"/>
      <c r="J1228" s="1"/>
      <c r="K1228" s="0"/>
      <c r="L1228" s="1"/>
      <c r="M1228" s="0"/>
      <c r="O1228" s="0" t="str">
        <f aca="false">LOOKUP(B1228,ISO3,Zone)</f>
        <v>Afrique</v>
      </c>
      <c r="P1228" s="0" t="str">
        <f aca="false">LOOKUP(B1228,ISO3,Country)</f>
        <v>Rwanda</v>
      </c>
    </row>
    <row r="1229" customFormat="false" ht="12.8" hidden="false" customHeight="false" outlineLevel="0" collapsed="false">
      <c r="A1229" s="0" t="n">
        <v>2017</v>
      </c>
      <c r="B1229" s="0" t="s">
        <v>129</v>
      </c>
      <c r="C1229" s="1" t="n">
        <v>44.22</v>
      </c>
      <c r="D1229" s="0" t="n">
        <v>160</v>
      </c>
      <c r="E1229" s="0"/>
      <c r="F1229" s="1"/>
      <c r="G1229" s="0"/>
      <c r="H1229" s="1"/>
      <c r="I1229" s="0"/>
      <c r="J1229" s="1"/>
      <c r="K1229" s="0"/>
      <c r="L1229" s="1"/>
      <c r="M1229" s="0"/>
      <c r="O1229" s="0" t="str">
        <f aca="false">LOOKUP(B1229,ISO3,Zone)</f>
        <v>Afrique</v>
      </c>
      <c r="P1229" s="0" t="str">
        <f aca="false">LOOKUP(B1229,ISO3,Country)</f>
        <v>Burundi</v>
      </c>
    </row>
    <row r="1230" customFormat="false" ht="12.8" hidden="false" customHeight="false" outlineLevel="0" collapsed="false">
      <c r="A1230" s="0" t="n">
        <v>2017</v>
      </c>
      <c r="B1230" s="0" t="s">
        <v>181</v>
      </c>
      <c r="C1230" s="1" t="n">
        <v>44.22</v>
      </c>
      <c r="D1230" s="0" t="n">
        <v>161</v>
      </c>
      <c r="E1230" s="0"/>
      <c r="F1230" s="1"/>
      <c r="G1230" s="0"/>
      <c r="H1230" s="1"/>
      <c r="I1230" s="0"/>
      <c r="J1230" s="1"/>
      <c r="K1230" s="0"/>
      <c r="L1230" s="1"/>
      <c r="M1230" s="0"/>
      <c r="O1230" s="0" t="str">
        <f aca="false">LOOKUP(B1230,ISO3,Zone)</f>
        <v>MENA</v>
      </c>
      <c r="P1230" s="0" t="str">
        <f aca="false">LOOKUP(B1230,ISO3,Country)</f>
        <v>Egypt</v>
      </c>
    </row>
    <row r="1231" customFormat="false" ht="12.8" hidden="false" customHeight="false" outlineLevel="0" collapsed="false">
      <c r="A1231" s="0" t="n">
        <v>2017</v>
      </c>
      <c r="B1231" s="0" t="s">
        <v>166</v>
      </c>
      <c r="C1231" s="1" t="n">
        <v>43.6</v>
      </c>
      <c r="D1231" s="0" t="n">
        <v>162</v>
      </c>
      <c r="E1231" s="0"/>
      <c r="F1231" s="1"/>
      <c r="G1231" s="0"/>
      <c r="H1231" s="1"/>
      <c r="I1231" s="0"/>
      <c r="J1231" s="1"/>
      <c r="K1231" s="0"/>
      <c r="L1231" s="1"/>
      <c r="M1231" s="0"/>
      <c r="O1231" s="0" t="str">
        <f aca="false">LOOKUP(B1231,ISO3,Zone)</f>
        <v>EEAC</v>
      </c>
      <c r="P1231" s="0" t="str">
        <f aca="false">LOOKUP(B1231,ISO3,Country)</f>
        <v>Azerbaijan</v>
      </c>
    </row>
    <row r="1232" customFormat="false" ht="12.8" hidden="false" customHeight="false" outlineLevel="0" collapsed="false">
      <c r="A1232" s="0" t="n">
        <v>2017</v>
      </c>
      <c r="B1232" s="0" t="s">
        <v>164</v>
      </c>
      <c r="C1232" s="1" t="n">
        <v>43.19</v>
      </c>
      <c r="D1232" s="0" t="n">
        <v>163</v>
      </c>
      <c r="E1232" s="0"/>
      <c r="F1232" s="1"/>
      <c r="G1232" s="0"/>
      <c r="H1232" s="1"/>
      <c r="I1232" s="0"/>
      <c r="J1232" s="1"/>
      <c r="K1232" s="0"/>
      <c r="L1232" s="1"/>
      <c r="M1232" s="0"/>
      <c r="O1232" s="0" t="str">
        <f aca="false">LOOKUP(B1232,ISO3,Zone)</f>
        <v>MENA</v>
      </c>
      <c r="P1232" s="0" t="str">
        <f aca="false">LOOKUP(B1232,ISO3,Country)</f>
        <v>Libya</v>
      </c>
    </row>
    <row r="1233" customFormat="false" ht="12.8" hidden="false" customHeight="false" outlineLevel="0" collapsed="false">
      <c r="A1233" s="0" t="n">
        <v>2017</v>
      </c>
      <c r="B1233" s="0" t="s">
        <v>186</v>
      </c>
      <c r="C1233" s="1" t="n">
        <v>41.12</v>
      </c>
      <c r="D1233" s="0" t="n">
        <v>164</v>
      </c>
      <c r="E1233" s="0"/>
      <c r="F1233" s="1"/>
      <c r="G1233" s="0"/>
      <c r="H1233" s="1"/>
      <c r="I1233" s="0"/>
      <c r="J1233" s="1"/>
      <c r="K1233" s="0"/>
      <c r="L1233" s="1"/>
      <c r="M1233" s="0"/>
      <c r="O1233" s="0" t="str">
        <f aca="false">LOOKUP(B1233,ISO3,Zone)</f>
        <v>MENA</v>
      </c>
      <c r="P1233" s="0" t="str">
        <f aca="false">LOOKUP(B1233,ISO3,Country)</f>
        <v>Bahrain</v>
      </c>
    </row>
    <row r="1234" customFormat="false" ht="12.8" hidden="false" customHeight="false" outlineLevel="0" collapsed="false">
      <c r="A1234" s="0" t="n">
        <v>2017</v>
      </c>
      <c r="B1234" s="0" t="s">
        <v>192</v>
      </c>
      <c r="C1234" s="1" t="n">
        <v>34.88</v>
      </c>
      <c r="D1234" s="0" t="n">
        <v>165</v>
      </c>
      <c r="E1234" s="0"/>
      <c r="F1234" s="1"/>
      <c r="G1234" s="0"/>
      <c r="H1234" s="1"/>
      <c r="I1234" s="0"/>
      <c r="J1234" s="1"/>
      <c r="K1234" s="0"/>
      <c r="L1234" s="1"/>
      <c r="M1234" s="0"/>
      <c r="O1234" s="0" t="str">
        <f aca="false">LOOKUP(B1234,ISO3,Zone)</f>
        <v>MENA</v>
      </c>
      <c r="P1234" s="0" t="str">
        <f aca="false">LOOKUP(B1234,ISO3,Country)</f>
        <v>Iran</v>
      </c>
    </row>
    <row r="1235" customFormat="false" ht="12.8" hidden="false" customHeight="false" outlineLevel="0" collapsed="false">
      <c r="A1235" s="0" t="n">
        <v>2017</v>
      </c>
      <c r="B1235" s="0" t="s">
        <v>183</v>
      </c>
      <c r="C1235" s="1" t="n">
        <v>34.2</v>
      </c>
      <c r="D1235" s="0" t="n">
        <v>166</v>
      </c>
      <c r="E1235" s="0"/>
      <c r="F1235" s="1"/>
      <c r="G1235" s="0"/>
      <c r="H1235" s="1"/>
      <c r="I1235" s="0"/>
      <c r="J1235" s="1"/>
      <c r="K1235" s="0"/>
      <c r="L1235" s="1"/>
      <c r="M1235" s="0"/>
      <c r="O1235" s="0" t="str">
        <f aca="false">LOOKUP(B1235,ISO3,Zone)</f>
        <v>MENA</v>
      </c>
      <c r="P1235" s="0" t="str">
        <f aca="false">LOOKUP(B1235,ISO3,Country)</f>
        <v>Yemen</v>
      </c>
    </row>
    <row r="1236" customFormat="false" ht="12.8" hidden="false" customHeight="false" outlineLevel="0" collapsed="false">
      <c r="A1236" s="0" t="n">
        <v>2017</v>
      </c>
      <c r="B1236" s="0" t="s">
        <v>156</v>
      </c>
      <c r="C1236" s="1" t="n">
        <v>34.05</v>
      </c>
      <c r="D1236" s="0" t="n">
        <v>167</v>
      </c>
      <c r="E1236" s="0"/>
      <c r="F1236" s="1"/>
      <c r="G1236" s="0"/>
      <c r="H1236" s="1"/>
      <c r="I1236" s="0"/>
      <c r="J1236" s="1"/>
      <c r="K1236" s="0"/>
      <c r="L1236" s="1"/>
      <c r="M1236" s="0"/>
      <c r="O1236" s="0" t="str">
        <f aca="false">LOOKUP(B1236,ISO3,Zone)</f>
        <v>Afrique</v>
      </c>
      <c r="P1236" s="0" t="str">
        <f aca="false">LOOKUP(B1236,ISO3,Country)</f>
        <v>Somalia</v>
      </c>
    </row>
    <row r="1237" customFormat="false" ht="12.8" hidden="false" customHeight="false" outlineLevel="0" collapsed="false">
      <c r="A1237" s="0" t="n">
        <v>2017</v>
      </c>
      <c r="B1237" s="0" t="s">
        <v>185</v>
      </c>
      <c r="C1237" s="1" t="n">
        <v>33.98</v>
      </c>
      <c r="D1237" s="0" t="n">
        <v>168</v>
      </c>
      <c r="E1237" s="0"/>
      <c r="F1237" s="1"/>
      <c r="G1237" s="0"/>
      <c r="H1237" s="1"/>
      <c r="I1237" s="0"/>
      <c r="J1237" s="1"/>
      <c r="K1237" s="0"/>
      <c r="L1237" s="1"/>
      <c r="M1237" s="0"/>
      <c r="O1237" s="0" t="str">
        <f aca="false">LOOKUP(B1237,ISO3,Zone)</f>
        <v>MENA</v>
      </c>
      <c r="P1237" s="0" t="str">
        <f aca="false">LOOKUP(B1237,ISO3,Country)</f>
        <v>Saudi Arabia</v>
      </c>
    </row>
    <row r="1238" customFormat="false" ht="12.8" hidden="false" customHeight="false" outlineLevel="0" collapsed="false">
      <c r="A1238" s="0" t="n">
        <v>2017</v>
      </c>
      <c r="B1238" s="0" t="s">
        <v>152</v>
      </c>
      <c r="C1238" s="1" t="n">
        <v>33.89</v>
      </c>
      <c r="D1238" s="0" t="n">
        <v>169</v>
      </c>
      <c r="E1238" s="0"/>
      <c r="F1238" s="1"/>
      <c r="G1238" s="0"/>
      <c r="H1238" s="1"/>
      <c r="I1238" s="0"/>
      <c r="J1238" s="1"/>
      <c r="K1238" s="0"/>
      <c r="L1238" s="1"/>
      <c r="M1238" s="0"/>
      <c r="O1238" s="0" t="str">
        <f aca="false">LOOKUP(B1238,ISO3,Zone)</f>
        <v>EEAC</v>
      </c>
      <c r="P1238" s="0" t="str">
        <f aca="false">LOOKUP(B1238,ISO3,Country)</f>
        <v>Uzbekistan</v>
      </c>
    </row>
    <row r="1239" customFormat="false" ht="12.8" hidden="false" customHeight="false" outlineLevel="0" collapsed="false">
      <c r="A1239" s="0" t="n">
        <v>2017</v>
      </c>
      <c r="B1239" s="0" t="s">
        <v>175</v>
      </c>
      <c r="C1239" s="1" t="n">
        <v>33.59</v>
      </c>
      <c r="D1239" s="0" t="n">
        <v>170</v>
      </c>
      <c r="E1239" s="0"/>
      <c r="F1239" s="1"/>
      <c r="G1239" s="0"/>
      <c r="H1239" s="1"/>
      <c r="I1239" s="0"/>
      <c r="J1239" s="1"/>
      <c r="K1239" s="0"/>
      <c r="L1239" s="1"/>
      <c r="M1239" s="0"/>
      <c r="O1239" s="0" t="str">
        <f aca="false">LOOKUP(B1239,ISO3,Zone)</f>
        <v>Asie-Pacifique</v>
      </c>
      <c r="P1239" s="0" t="str">
        <f aca="false">LOOKUP(B1239,ISO3,Country)</f>
        <v>Laos</v>
      </c>
    </row>
    <row r="1240" customFormat="false" ht="12.8" hidden="false" customHeight="false" outlineLevel="0" collapsed="false">
      <c r="A1240" s="0" t="n">
        <v>2017</v>
      </c>
      <c r="B1240" s="0" t="s">
        <v>135</v>
      </c>
      <c r="C1240" s="1" t="n">
        <v>33.53</v>
      </c>
      <c r="D1240" s="0" t="n">
        <v>171</v>
      </c>
      <c r="E1240" s="0"/>
      <c r="F1240" s="1"/>
      <c r="G1240" s="0"/>
      <c r="H1240" s="1"/>
      <c r="I1240" s="0"/>
      <c r="J1240" s="1"/>
      <c r="K1240" s="0"/>
      <c r="L1240" s="1"/>
      <c r="M1240" s="0"/>
      <c r="O1240" s="0" t="str">
        <f aca="false">LOOKUP(B1240,ISO3,Zone)</f>
        <v>Afrique</v>
      </c>
      <c r="P1240" s="0" t="str">
        <f aca="false">LOOKUP(B1240,ISO3,Country)</f>
        <v>Equatorial Guinea</v>
      </c>
    </row>
    <row r="1241" customFormat="false" ht="12.8" hidden="false" customHeight="false" outlineLevel="0" collapsed="false">
      <c r="A1241" s="0" t="n">
        <v>2017</v>
      </c>
      <c r="B1241" s="0" t="s">
        <v>177</v>
      </c>
      <c r="C1241" s="1" t="n">
        <v>29.46</v>
      </c>
      <c r="D1241" s="0" t="n">
        <v>172</v>
      </c>
      <c r="E1241" s="0"/>
      <c r="F1241" s="1"/>
      <c r="G1241" s="0"/>
      <c r="H1241" s="1"/>
      <c r="I1241" s="0"/>
      <c r="J1241" s="1"/>
      <c r="K1241" s="0"/>
      <c r="L1241" s="1"/>
      <c r="M1241" s="0"/>
      <c r="O1241" s="0" t="str">
        <f aca="false">LOOKUP(B1241,ISO3,Zone)</f>
        <v>Afrique</v>
      </c>
      <c r="P1241" s="0" t="str">
        <f aca="false">LOOKUP(B1241,ISO3,Country)</f>
        <v>Djibouti</v>
      </c>
    </row>
    <row r="1242" customFormat="false" ht="12.8" hidden="false" customHeight="false" outlineLevel="0" collapsed="false">
      <c r="A1242" s="0" t="n">
        <v>2017</v>
      </c>
      <c r="B1242" s="0" t="s">
        <v>187</v>
      </c>
      <c r="C1242" s="1" t="n">
        <v>28.25</v>
      </c>
      <c r="D1242" s="0" t="n">
        <v>173</v>
      </c>
      <c r="E1242" s="0"/>
      <c r="F1242" s="1"/>
      <c r="G1242" s="0"/>
      <c r="H1242" s="1"/>
      <c r="I1242" s="0"/>
      <c r="J1242" s="1"/>
      <c r="K1242" s="0"/>
      <c r="L1242" s="1"/>
      <c r="M1242" s="0"/>
      <c r="O1242" s="0" t="str">
        <f aca="false">LOOKUP(B1242,ISO3,Zone)</f>
        <v>Amériques</v>
      </c>
      <c r="P1242" s="0" t="str">
        <f aca="false">LOOKUP(B1242,ISO3,Country)</f>
        <v>Cuba</v>
      </c>
    </row>
    <row r="1243" customFormat="false" ht="12.8" hidden="false" customHeight="false" outlineLevel="0" collapsed="false">
      <c r="A1243" s="0" t="n">
        <v>2017</v>
      </c>
      <c r="B1243" s="0" t="s">
        <v>163</v>
      </c>
      <c r="C1243" s="1" t="n">
        <v>26.44</v>
      </c>
      <c r="D1243" s="0" t="n">
        <v>174</v>
      </c>
      <c r="E1243" s="0"/>
      <c r="F1243" s="1"/>
      <c r="G1243" s="0"/>
      <c r="H1243" s="1"/>
      <c r="I1243" s="0"/>
      <c r="J1243" s="1"/>
      <c r="K1243" s="0"/>
      <c r="L1243" s="1"/>
      <c r="M1243" s="0"/>
      <c r="O1243" s="0" t="str">
        <f aca="false">LOOKUP(B1243,ISO3,Zone)</f>
        <v>Afrique</v>
      </c>
      <c r="P1243" s="0" t="str">
        <f aca="false">LOOKUP(B1243,ISO3,Country)</f>
        <v>Sudan</v>
      </c>
    </row>
    <row r="1244" customFormat="false" ht="12.8" hidden="false" customHeight="false" outlineLevel="0" collapsed="false">
      <c r="A1244" s="0" t="n">
        <v>2017</v>
      </c>
      <c r="B1244" s="0" t="s">
        <v>193</v>
      </c>
      <c r="C1244" s="1" t="n">
        <v>26.04</v>
      </c>
      <c r="D1244" s="0" t="n">
        <v>175</v>
      </c>
      <c r="E1244" s="0"/>
      <c r="F1244" s="1"/>
      <c r="G1244" s="0"/>
      <c r="H1244" s="1"/>
      <c r="I1244" s="0"/>
      <c r="J1244" s="1"/>
      <c r="K1244" s="0"/>
      <c r="L1244" s="1"/>
      <c r="M1244" s="0"/>
      <c r="O1244" s="0" t="str">
        <f aca="false">LOOKUP(B1244,ISO3,Zone)</f>
        <v>Asie-Pacifique</v>
      </c>
      <c r="P1244" s="0" t="str">
        <f aca="false">LOOKUP(B1244,ISO3,Country)</f>
        <v>Vietnam</v>
      </c>
    </row>
    <row r="1245" customFormat="false" ht="12.8" hidden="false" customHeight="false" outlineLevel="0" collapsed="false">
      <c r="A1245" s="0" t="n">
        <v>2017</v>
      </c>
      <c r="B1245" s="0" t="s">
        <v>194</v>
      </c>
      <c r="C1245" s="1" t="n">
        <v>22.34</v>
      </c>
      <c r="D1245" s="0" t="n">
        <v>176</v>
      </c>
      <c r="E1245" s="0"/>
      <c r="F1245" s="1"/>
      <c r="G1245" s="0"/>
      <c r="H1245" s="1"/>
      <c r="I1245" s="0"/>
      <c r="J1245" s="1"/>
      <c r="K1245" s="0"/>
      <c r="L1245" s="1"/>
      <c r="M1245" s="0"/>
      <c r="O1245" s="0" t="str">
        <f aca="false">LOOKUP(B1245,ISO3,Zone)</f>
        <v>Asie-Pacifique</v>
      </c>
      <c r="P1245" s="0" t="str">
        <f aca="false">LOOKUP(B1245,ISO3,Country)</f>
        <v>China</v>
      </c>
    </row>
    <row r="1246" customFormat="false" ht="12.8" hidden="false" customHeight="false" outlineLevel="0" collapsed="false">
      <c r="A1246" s="0" t="n">
        <v>2017</v>
      </c>
      <c r="B1246" s="0" t="s">
        <v>190</v>
      </c>
      <c r="C1246" s="1" t="n">
        <v>18.51</v>
      </c>
      <c r="D1246" s="0" t="n">
        <v>177</v>
      </c>
      <c r="E1246" s="0"/>
      <c r="F1246" s="1"/>
      <c r="G1246" s="0"/>
      <c r="H1246" s="1"/>
      <c r="I1246" s="0"/>
      <c r="J1246" s="1"/>
      <c r="K1246" s="0"/>
      <c r="L1246" s="1"/>
      <c r="M1246" s="0"/>
      <c r="O1246" s="0" t="str">
        <f aca="false">LOOKUP(B1246,ISO3,Zone)</f>
        <v>MENA</v>
      </c>
      <c r="P1246" s="0" t="str">
        <f aca="false">LOOKUP(B1246,ISO3,Country)</f>
        <v>Syria</v>
      </c>
    </row>
    <row r="1247" customFormat="false" ht="12.8" hidden="false" customHeight="false" outlineLevel="0" collapsed="false">
      <c r="A1247" s="0" t="n">
        <v>2017</v>
      </c>
      <c r="B1247" s="0" t="s">
        <v>191</v>
      </c>
      <c r="C1247" s="1" t="n">
        <v>15.81</v>
      </c>
      <c r="D1247" s="0" t="n">
        <v>178</v>
      </c>
      <c r="E1247" s="0"/>
      <c r="F1247" s="1"/>
      <c r="G1247" s="0"/>
      <c r="H1247" s="1"/>
      <c r="I1247" s="0"/>
      <c r="J1247" s="1"/>
      <c r="K1247" s="0"/>
      <c r="L1247" s="1"/>
      <c r="M1247" s="0"/>
      <c r="O1247" s="0" t="str">
        <f aca="false">LOOKUP(B1247,ISO3,Zone)</f>
        <v>EEAC</v>
      </c>
      <c r="P1247" s="0" t="str">
        <f aca="false">LOOKUP(B1247,ISO3,Country)</f>
        <v>Turkmenistan</v>
      </c>
    </row>
    <row r="1248" customFormat="false" ht="12.8" hidden="false" customHeight="false" outlineLevel="0" collapsed="false">
      <c r="A1248" s="0" t="n">
        <v>2017</v>
      </c>
      <c r="B1248" s="0" t="s">
        <v>189</v>
      </c>
      <c r="C1248" s="1" t="n">
        <v>15.76</v>
      </c>
      <c r="D1248" s="0" t="n">
        <v>179</v>
      </c>
      <c r="E1248" s="0"/>
      <c r="F1248" s="1"/>
      <c r="G1248" s="0"/>
      <c r="H1248" s="1"/>
      <c r="I1248" s="0"/>
      <c r="J1248" s="1"/>
      <c r="K1248" s="0"/>
      <c r="L1248" s="1"/>
      <c r="M1248" s="0"/>
      <c r="O1248" s="0" t="str">
        <f aca="false">LOOKUP(B1248,ISO3,Zone)</f>
        <v>Afrique</v>
      </c>
      <c r="P1248" s="0" t="str">
        <f aca="false">LOOKUP(B1248,ISO3,Country)</f>
        <v>Eritrea</v>
      </c>
    </row>
    <row r="1249" customFormat="false" ht="12.8" hidden="false" customHeight="false" outlineLevel="0" collapsed="false">
      <c r="A1249" s="0" t="n">
        <v>2017</v>
      </c>
      <c r="B1249" s="0" t="s">
        <v>195</v>
      </c>
      <c r="C1249" s="1" t="n">
        <v>15.02</v>
      </c>
      <c r="D1249" s="0" t="n">
        <v>180</v>
      </c>
      <c r="E1249" s="0"/>
      <c r="F1249" s="1"/>
      <c r="G1249" s="0"/>
      <c r="H1249" s="1"/>
      <c r="I1249" s="0"/>
      <c r="J1249" s="1"/>
      <c r="K1249" s="0"/>
      <c r="L1249" s="1"/>
      <c r="M1249" s="0"/>
      <c r="O1249" s="0" t="str">
        <f aca="false">LOOKUP(B1249,ISO3,Zone)</f>
        <v>Asie-Pacifique</v>
      </c>
      <c r="P1249" s="0" t="str">
        <f aca="false">LOOKUP(B1249,ISO3,Country)</f>
        <v>North Korea</v>
      </c>
    </row>
    <row r="1250" customFormat="false" ht="12.8" hidden="false" customHeight="false" outlineLevel="0" collapsed="false">
      <c r="A1250" s="0" t="n">
        <v>2016</v>
      </c>
      <c r="B1250" s="0" t="s">
        <v>20</v>
      </c>
      <c r="C1250" s="1" t="n">
        <v>91.41</v>
      </c>
      <c r="D1250" s="7" t="n">
        <v>1</v>
      </c>
      <c r="E1250" s="0"/>
      <c r="F1250" s="1"/>
      <c r="G1250" s="0"/>
      <c r="H1250" s="1"/>
      <c r="I1250" s="0"/>
      <c r="J1250" s="1"/>
      <c r="K1250" s="0"/>
      <c r="L1250" s="1"/>
      <c r="M1250" s="0"/>
      <c r="O1250" s="0" t="str">
        <f aca="false">LOOKUP(B1250,ISO3,Zone)</f>
        <v>UE Balkans</v>
      </c>
      <c r="P1250" s="0" t="str">
        <f aca="false">LOOKUP(B1250,ISO3,Country)</f>
        <v>Finland</v>
      </c>
    </row>
    <row r="1251" customFormat="false" ht="12.8" hidden="false" customHeight="false" outlineLevel="0" collapsed="false">
      <c r="A1251" s="0" t="n">
        <v>2016</v>
      </c>
      <c r="B1251" s="0" t="s">
        <v>21</v>
      </c>
      <c r="C1251" s="1" t="n">
        <v>91.24</v>
      </c>
      <c r="D1251" s="7" t="n">
        <v>2</v>
      </c>
      <c r="E1251" s="0"/>
      <c r="F1251" s="1"/>
      <c r="G1251" s="0"/>
      <c r="H1251" s="1"/>
      <c r="I1251" s="0"/>
      <c r="J1251" s="1"/>
      <c r="K1251" s="0"/>
      <c r="L1251" s="1"/>
      <c r="M1251" s="0"/>
      <c r="O1251" s="0" t="str">
        <f aca="false">LOOKUP(B1251,ISO3,Zone)</f>
        <v>UE Balkans</v>
      </c>
      <c r="P1251" s="0" t="str">
        <f aca="false">LOOKUP(B1251,ISO3,Country)</f>
        <v>Netherlands</v>
      </c>
    </row>
    <row r="1252" customFormat="false" ht="12.8" hidden="false" customHeight="false" outlineLevel="0" collapsed="false">
      <c r="A1252" s="0" t="n">
        <v>2016</v>
      </c>
      <c r="B1252" s="0" t="s">
        <v>16</v>
      </c>
      <c r="C1252" s="1" t="n">
        <v>91.21</v>
      </c>
      <c r="D1252" s="7" t="n">
        <v>3</v>
      </c>
      <c r="E1252" s="0"/>
      <c r="F1252" s="1"/>
      <c r="G1252" s="0"/>
      <c r="H1252" s="1"/>
      <c r="I1252" s="0"/>
      <c r="J1252" s="1"/>
      <c r="K1252" s="0"/>
      <c r="L1252" s="1"/>
      <c r="M1252" s="0"/>
      <c r="O1252" s="0" t="str">
        <f aca="false">LOOKUP(B1252,ISO3,Zone)</f>
        <v>UE Balkans</v>
      </c>
      <c r="P1252" s="0" t="str">
        <f aca="false">LOOKUP(B1252,ISO3,Country)</f>
        <v>Norway</v>
      </c>
    </row>
    <row r="1253" customFormat="false" ht="12.8" hidden="false" customHeight="false" outlineLevel="0" collapsed="false">
      <c r="A1253" s="0" t="n">
        <v>2016</v>
      </c>
      <c r="B1253" s="0" t="s">
        <v>18</v>
      </c>
      <c r="C1253" s="1" t="n">
        <v>91.11</v>
      </c>
      <c r="D1253" s="7" t="n">
        <v>4</v>
      </c>
      <c r="E1253" s="0"/>
      <c r="F1253" s="1"/>
      <c r="G1253" s="0"/>
      <c r="H1253" s="1"/>
      <c r="I1253" s="0"/>
      <c r="J1253" s="1"/>
      <c r="K1253" s="0"/>
      <c r="L1253" s="1"/>
      <c r="M1253" s="0"/>
      <c r="O1253" s="0" t="str">
        <f aca="false">LOOKUP(B1253,ISO3,Zone)</f>
        <v>UE Balkans</v>
      </c>
      <c r="P1253" s="0" t="str">
        <f aca="false">LOOKUP(B1253,ISO3,Country)</f>
        <v>Denmark</v>
      </c>
    </row>
    <row r="1254" customFormat="false" ht="12.8" hidden="false" customHeight="false" outlineLevel="0" collapsed="false">
      <c r="A1254" s="0" t="n">
        <v>2016</v>
      </c>
      <c r="B1254" s="0" t="s">
        <v>28</v>
      </c>
      <c r="C1254" s="1" t="n">
        <v>89.99</v>
      </c>
      <c r="D1254" s="7" t="n">
        <v>5</v>
      </c>
      <c r="E1254" s="0"/>
      <c r="F1254" s="1"/>
      <c r="G1254" s="0"/>
      <c r="H1254" s="1"/>
      <c r="I1254" s="0"/>
      <c r="J1254" s="1"/>
      <c r="K1254" s="0"/>
      <c r="L1254" s="1"/>
      <c r="M1254" s="0"/>
      <c r="O1254" s="0" t="str">
        <f aca="false">LOOKUP(B1254,ISO3,Zone)</f>
        <v>Asie-Pacifique</v>
      </c>
      <c r="P1254" s="0" t="str">
        <f aca="false">LOOKUP(B1254,ISO3,Country)</f>
        <v>New Zealand</v>
      </c>
    </row>
    <row r="1255" customFormat="false" ht="12.8" hidden="false" customHeight="false" outlineLevel="0" collapsed="false">
      <c r="A1255" s="0" t="n">
        <v>2016</v>
      </c>
      <c r="B1255" s="0" t="s">
        <v>38</v>
      </c>
      <c r="C1255" s="1" t="n">
        <v>88.9</v>
      </c>
      <c r="D1255" s="7" t="n">
        <v>6</v>
      </c>
      <c r="E1255" s="0"/>
      <c r="F1255" s="1"/>
      <c r="G1255" s="0"/>
      <c r="H1255" s="1"/>
      <c r="I1255" s="0"/>
      <c r="J1255" s="1"/>
      <c r="K1255" s="0"/>
      <c r="L1255" s="1"/>
      <c r="M1255" s="0"/>
      <c r="O1255" s="0" t="str">
        <f aca="false">LOOKUP(B1255,ISO3,Zone)</f>
        <v>Amériques</v>
      </c>
      <c r="P1255" s="0" t="str">
        <f aca="false">LOOKUP(B1255,ISO3,Country)</f>
        <v>Costa Rica</v>
      </c>
    </row>
    <row r="1256" customFormat="false" ht="12.8" hidden="false" customHeight="false" outlineLevel="0" collapsed="false">
      <c r="A1256" s="0" t="n">
        <v>2016</v>
      </c>
      <c r="B1256" s="0" t="s">
        <v>27</v>
      </c>
      <c r="C1256" s="1" t="n">
        <v>88.24</v>
      </c>
      <c r="D1256" s="7" t="n">
        <v>7</v>
      </c>
      <c r="E1256" s="0"/>
      <c r="F1256" s="1"/>
      <c r="G1256" s="0"/>
      <c r="H1256" s="1"/>
      <c r="I1256" s="0"/>
      <c r="J1256" s="1"/>
      <c r="K1256" s="0"/>
      <c r="L1256" s="1"/>
      <c r="M1256" s="0"/>
      <c r="O1256" s="0" t="str">
        <f aca="false">LOOKUP(B1256,ISO3,Zone)</f>
        <v>UE Balkans</v>
      </c>
      <c r="P1256" s="0" t="str">
        <f aca="false">LOOKUP(B1256,ISO3,Country)</f>
        <v>Switzerland</v>
      </c>
    </row>
    <row r="1257" customFormat="false" ht="12.8" hidden="false" customHeight="false" outlineLevel="0" collapsed="false">
      <c r="A1257" s="0" t="n">
        <v>2016</v>
      </c>
      <c r="B1257" s="0" t="s">
        <v>19</v>
      </c>
      <c r="C1257" s="1" t="n">
        <v>87.67</v>
      </c>
      <c r="D1257" s="7" t="n">
        <v>8</v>
      </c>
      <c r="E1257" s="0"/>
      <c r="F1257" s="1"/>
      <c r="G1257" s="0"/>
      <c r="H1257" s="1"/>
      <c r="I1257" s="0"/>
      <c r="J1257" s="1"/>
      <c r="K1257" s="0"/>
      <c r="L1257" s="1"/>
      <c r="M1257" s="0"/>
      <c r="O1257" s="0" t="str">
        <f aca="false">LOOKUP(B1257,ISO3,Zone)</f>
        <v>UE Balkans</v>
      </c>
      <c r="P1257" s="0" t="str">
        <f aca="false">LOOKUP(B1257,ISO3,Country)</f>
        <v>Sweden</v>
      </c>
    </row>
    <row r="1258" customFormat="false" ht="12.8" hidden="false" customHeight="false" outlineLevel="0" collapsed="false">
      <c r="A1258" s="0" t="n">
        <v>2016</v>
      </c>
      <c r="B1258" s="0" t="s">
        <v>17</v>
      </c>
      <c r="C1258" s="1" t="n">
        <v>87.6</v>
      </c>
      <c r="D1258" s="7" t="n">
        <v>9</v>
      </c>
      <c r="E1258" s="0"/>
      <c r="F1258" s="1"/>
      <c r="G1258" s="0"/>
      <c r="H1258" s="1"/>
      <c r="I1258" s="0"/>
      <c r="J1258" s="1"/>
      <c r="K1258" s="0"/>
      <c r="L1258" s="1"/>
      <c r="M1258" s="0"/>
      <c r="O1258" s="0" t="str">
        <f aca="false">LOOKUP(B1258,ISO3,Zone)</f>
        <v>UE Balkans</v>
      </c>
      <c r="P1258" s="0" t="str">
        <f aca="false">LOOKUP(B1258,ISO3,Country)</f>
        <v>Ireland</v>
      </c>
    </row>
    <row r="1259" customFormat="false" ht="12.8" hidden="false" customHeight="false" outlineLevel="0" collapsed="false">
      <c r="A1259" s="0" t="n">
        <v>2016</v>
      </c>
      <c r="B1259" s="0" t="s">
        <v>47</v>
      </c>
      <c r="C1259" s="1" t="n">
        <v>87.55</v>
      </c>
      <c r="D1259" s="7" t="n">
        <v>10</v>
      </c>
      <c r="E1259" s="0"/>
      <c r="F1259" s="1"/>
      <c r="G1259" s="0"/>
      <c r="H1259" s="1"/>
      <c r="I1259" s="0"/>
      <c r="J1259" s="1"/>
      <c r="K1259" s="0"/>
      <c r="L1259" s="1"/>
      <c r="M1259" s="0"/>
      <c r="O1259" s="0" t="str">
        <f aca="false">LOOKUP(B1259,ISO3,Zone)</f>
        <v>Amériques</v>
      </c>
      <c r="P1259" s="0" t="str">
        <f aca="false">LOOKUP(B1259,ISO3,Country)</f>
        <v>Jamaica</v>
      </c>
    </row>
    <row r="1260" customFormat="false" ht="12.8" hidden="false" customHeight="false" outlineLevel="0" collapsed="false">
      <c r="A1260" s="0" t="n">
        <v>2016</v>
      </c>
      <c r="B1260" s="0" t="s">
        <v>44</v>
      </c>
      <c r="C1260" s="1" t="n">
        <v>86.82</v>
      </c>
      <c r="D1260" s="7" t="n">
        <v>11</v>
      </c>
      <c r="E1260" s="0"/>
      <c r="F1260" s="1"/>
      <c r="G1260" s="0"/>
      <c r="H1260" s="1"/>
      <c r="I1260" s="0"/>
      <c r="J1260" s="1"/>
      <c r="K1260" s="0"/>
      <c r="L1260" s="1"/>
      <c r="M1260" s="0"/>
      <c r="O1260" s="0" t="str">
        <f aca="false">LOOKUP(B1260,ISO3,Zone)</f>
        <v>UE Balkans</v>
      </c>
      <c r="P1260" s="0" t="str">
        <f aca="false">LOOKUP(B1260,ISO3,Country)</f>
        <v>Austria</v>
      </c>
    </row>
    <row r="1261" customFormat="false" ht="12.8" hidden="false" customHeight="false" outlineLevel="0" collapsed="false">
      <c r="A1261" s="0" t="n">
        <v>2016</v>
      </c>
      <c r="B1261" s="0" t="s">
        <v>32</v>
      </c>
      <c r="C1261" s="1" t="n">
        <v>86.74</v>
      </c>
      <c r="D1261" s="7" t="n">
        <v>12</v>
      </c>
      <c r="E1261" s="0"/>
      <c r="F1261" s="1"/>
      <c r="G1261" s="0"/>
      <c r="H1261" s="1"/>
      <c r="I1261" s="0"/>
      <c r="J1261" s="1"/>
      <c r="K1261" s="0"/>
      <c r="L1261" s="1"/>
      <c r="M1261" s="0"/>
      <c r="O1261" s="0" t="str">
        <f aca="false">LOOKUP(B1261,ISO3,Zone)</f>
        <v>UE Balkans</v>
      </c>
      <c r="P1261" s="0" t="str">
        <f aca="false">LOOKUP(B1261,ISO3,Country)</f>
        <v>Slovakia</v>
      </c>
    </row>
    <row r="1262" customFormat="false" ht="12.8" hidden="false" customHeight="false" outlineLevel="0" collapsed="false">
      <c r="A1262" s="0" t="n">
        <v>2016</v>
      </c>
      <c r="B1262" s="0" t="s">
        <v>46</v>
      </c>
      <c r="C1262" s="1" t="n">
        <v>85.82</v>
      </c>
      <c r="D1262" s="7" t="n">
        <v>13</v>
      </c>
      <c r="E1262" s="0"/>
      <c r="F1262" s="1"/>
      <c r="G1262" s="0"/>
      <c r="H1262" s="1"/>
      <c r="I1262" s="0"/>
      <c r="J1262" s="1"/>
      <c r="K1262" s="0"/>
      <c r="L1262" s="1"/>
      <c r="M1262" s="0"/>
      <c r="O1262" s="0" t="str">
        <f aca="false">LOOKUP(B1262,ISO3,Zone)</f>
        <v>UE Balkans</v>
      </c>
      <c r="P1262" s="0" t="str">
        <f aca="false">LOOKUP(B1262,ISO3,Country)</f>
        <v>Belgium</v>
      </c>
    </row>
    <row r="1263" customFormat="false" ht="12.8" hidden="false" customHeight="false" outlineLevel="0" collapsed="false">
      <c r="A1263" s="0" t="n">
        <v>2016</v>
      </c>
      <c r="B1263" s="0" t="s">
        <v>23</v>
      </c>
      <c r="C1263" s="1" t="n">
        <v>85.69</v>
      </c>
      <c r="D1263" s="7" t="n">
        <v>14</v>
      </c>
      <c r="E1263" s="0"/>
      <c r="F1263" s="1"/>
      <c r="G1263" s="0"/>
      <c r="H1263" s="1"/>
      <c r="I1263" s="0"/>
      <c r="J1263" s="1"/>
      <c r="K1263" s="0"/>
      <c r="L1263" s="1"/>
      <c r="M1263" s="0"/>
      <c r="O1263" s="0" t="str">
        <f aca="false">LOOKUP(B1263,ISO3,Zone)</f>
        <v>UE Balkans</v>
      </c>
      <c r="P1263" s="0" t="str">
        <f aca="false">LOOKUP(B1263,ISO3,Country)</f>
        <v>Estonia</v>
      </c>
    </row>
    <row r="1264" customFormat="false" ht="12.8" hidden="false" customHeight="false" outlineLevel="0" collapsed="false">
      <c r="A1264" s="0" t="n">
        <v>2016</v>
      </c>
      <c r="B1264" s="0" t="s">
        <v>35</v>
      </c>
      <c r="C1264" s="1" t="n">
        <v>85.57</v>
      </c>
      <c r="D1264" s="7" t="n">
        <v>15</v>
      </c>
      <c r="E1264" s="0"/>
      <c r="F1264" s="1"/>
      <c r="G1264" s="0"/>
      <c r="H1264" s="1"/>
      <c r="I1264" s="0"/>
      <c r="J1264" s="1"/>
      <c r="K1264" s="0"/>
      <c r="L1264" s="1"/>
      <c r="M1264" s="0"/>
      <c r="O1264" s="0" t="str">
        <f aca="false">LOOKUP(B1264,ISO3,Zone)</f>
        <v>UE Balkans</v>
      </c>
      <c r="P1264" s="0" t="str">
        <f aca="false">LOOKUP(B1264,ISO3,Country)</f>
        <v>Luxembourg</v>
      </c>
    </row>
    <row r="1265" customFormat="false" ht="12.8" hidden="false" customHeight="false" outlineLevel="0" collapsed="false">
      <c r="A1265" s="0" t="n">
        <v>2016</v>
      </c>
      <c r="B1265" s="0" t="s">
        <v>36</v>
      </c>
      <c r="C1265" s="1" t="n">
        <v>85.2</v>
      </c>
      <c r="D1265" s="7" t="n">
        <v>16</v>
      </c>
      <c r="E1265" s="0"/>
      <c r="F1265" s="1"/>
      <c r="G1265" s="0"/>
      <c r="H1265" s="1"/>
      <c r="I1265" s="0"/>
      <c r="J1265" s="1"/>
      <c r="K1265" s="0"/>
      <c r="L1265" s="1"/>
      <c r="M1265" s="0"/>
      <c r="O1265" s="0" t="str">
        <f aca="false">LOOKUP(B1265,ISO3,Zone)</f>
        <v>UE Balkans</v>
      </c>
      <c r="P1265" s="0" t="str">
        <f aca="false">LOOKUP(B1265,ISO3,Country)</f>
        <v>Germany</v>
      </c>
    </row>
    <row r="1266" customFormat="false" ht="12.8" hidden="false" customHeight="false" outlineLevel="0" collapsed="false">
      <c r="A1266" s="0" t="n">
        <v>2016</v>
      </c>
      <c r="B1266" s="0" t="s">
        <v>37</v>
      </c>
      <c r="C1266" s="1" t="n">
        <v>84.85</v>
      </c>
      <c r="D1266" s="7" t="n">
        <v>17</v>
      </c>
      <c r="E1266" s="0"/>
      <c r="F1266" s="1"/>
      <c r="G1266" s="0"/>
      <c r="H1266" s="1"/>
      <c r="I1266" s="0"/>
      <c r="J1266" s="1"/>
      <c r="K1266" s="0"/>
      <c r="L1266" s="1"/>
      <c r="M1266" s="0"/>
      <c r="O1266" s="0" t="str">
        <f aca="false">LOOKUP(B1266,ISO3,Zone)</f>
        <v>Afrique</v>
      </c>
      <c r="P1266" s="0" t="str">
        <f aca="false">LOOKUP(B1266,ISO3,Country)</f>
        <v>Namibia</v>
      </c>
    </row>
    <row r="1267" customFormat="false" ht="12.8" hidden="false" customHeight="false" outlineLevel="0" collapsed="false">
      <c r="A1267" s="0" t="n">
        <v>2016</v>
      </c>
      <c r="B1267" s="0" t="s">
        <v>30</v>
      </c>
      <c r="C1267" s="1" t="n">
        <v>84.74</v>
      </c>
      <c r="D1267" s="7" t="n">
        <v>18</v>
      </c>
      <c r="E1267" s="0"/>
      <c r="F1267" s="1"/>
      <c r="G1267" s="0"/>
      <c r="H1267" s="1"/>
      <c r="I1267" s="0"/>
      <c r="J1267" s="1"/>
      <c r="K1267" s="0"/>
      <c r="L1267" s="1"/>
      <c r="M1267" s="0"/>
      <c r="O1267" s="0" t="str">
        <f aca="false">LOOKUP(B1267,ISO3,Zone)</f>
        <v>Amériques</v>
      </c>
      <c r="P1267" s="0" t="str">
        <f aca="false">LOOKUP(B1267,ISO3,Country)</f>
        <v>Canada</v>
      </c>
    </row>
    <row r="1268" customFormat="false" ht="12.8" hidden="false" customHeight="false" outlineLevel="0" collapsed="false">
      <c r="A1268" s="0" t="n">
        <v>2016</v>
      </c>
      <c r="B1268" s="0" t="s">
        <v>33</v>
      </c>
      <c r="C1268" s="1" t="n">
        <v>84.7</v>
      </c>
      <c r="D1268" s="7" t="n">
        <v>19</v>
      </c>
      <c r="E1268" s="0"/>
      <c r="F1268" s="1"/>
      <c r="G1268" s="0"/>
      <c r="H1268" s="1"/>
      <c r="I1268" s="0"/>
      <c r="J1268" s="1"/>
      <c r="K1268" s="0"/>
      <c r="L1268" s="1"/>
      <c r="M1268" s="0"/>
      <c r="O1268" s="0" t="str">
        <f aca="false">LOOKUP(B1268,ISO3,Zone)</f>
        <v>UE Balkans</v>
      </c>
      <c r="P1268" s="0" t="str">
        <f aca="false">LOOKUP(B1268,ISO3,Country)</f>
        <v>Iceland</v>
      </c>
    </row>
    <row r="1269" customFormat="false" ht="12.8" hidden="false" customHeight="false" outlineLevel="0" collapsed="false">
      <c r="A1269" s="0" t="n">
        <v>2016</v>
      </c>
      <c r="B1269" s="0" t="s">
        <v>67</v>
      </c>
      <c r="C1269" s="1" t="n">
        <v>84.12</v>
      </c>
      <c r="D1269" s="7" t="n">
        <v>20</v>
      </c>
      <c r="E1269" s="0"/>
      <c r="F1269" s="1"/>
      <c r="G1269" s="0"/>
      <c r="H1269" s="1"/>
      <c r="I1269" s="0"/>
      <c r="J1269" s="1"/>
      <c r="K1269" s="0"/>
      <c r="L1269" s="1"/>
      <c r="M1269" s="0"/>
      <c r="O1269" s="0" t="str">
        <f aca="false">LOOKUP(B1269,ISO3,Zone)</f>
        <v>Amériques</v>
      </c>
      <c r="P1269" s="0" t="str">
        <f aca="false">LOOKUP(B1269,ISO3,Country)</f>
        <v>Uruguay</v>
      </c>
    </row>
    <row r="1270" customFormat="false" ht="12.8" hidden="false" customHeight="false" outlineLevel="0" collapsed="false">
      <c r="A1270" s="0" t="n">
        <v>2016</v>
      </c>
      <c r="B1270" s="0" t="s">
        <v>29</v>
      </c>
      <c r="C1270" s="1" t="n">
        <v>83.34</v>
      </c>
      <c r="D1270" s="7" t="n">
        <v>21</v>
      </c>
      <c r="E1270" s="0"/>
      <c r="F1270" s="1"/>
      <c r="G1270" s="0"/>
      <c r="H1270" s="1"/>
      <c r="I1270" s="0"/>
      <c r="J1270" s="1"/>
      <c r="K1270" s="0"/>
      <c r="L1270" s="1"/>
      <c r="M1270" s="0"/>
      <c r="O1270" s="0" t="str">
        <f aca="false">LOOKUP(B1270,ISO3,Zone)</f>
        <v>UE Balkans</v>
      </c>
      <c r="P1270" s="0" t="str">
        <f aca="false">LOOKUP(B1270,ISO3,Country)</f>
        <v>Czechia</v>
      </c>
    </row>
    <row r="1271" customFormat="false" ht="12.8" hidden="false" customHeight="false" outlineLevel="0" collapsed="false">
      <c r="A1271" s="0" t="n">
        <v>2016</v>
      </c>
      <c r="B1271" s="0" t="s">
        <v>63</v>
      </c>
      <c r="C1271" s="1" t="n">
        <v>83.3</v>
      </c>
      <c r="D1271" s="7" t="n">
        <v>22</v>
      </c>
      <c r="E1271" s="0"/>
      <c r="F1271" s="1"/>
      <c r="G1271" s="0"/>
      <c r="H1271" s="1"/>
      <c r="I1271" s="0"/>
      <c r="J1271" s="1"/>
      <c r="K1271" s="0"/>
      <c r="L1271" s="1"/>
      <c r="M1271" s="0"/>
      <c r="O1271" s="0" t="str">
        <f aca="false">LOOKUP(B1271,ISO3,Zone)</f>
        <v>Amériques</v>
      </c>
      <c r="P1271" s="0" t="str">
        <f aca="false">LOOKUP(B1271,ISO3,Country)</f>
        <v>Suriname</v>
      </c>
    </row>
    <row r="1272" customFormat="false" ht="12.8" hidden="false" customHeight="false" outlineLevel="0" collapsed="false">
      <c r="A1272" s="0" t="n">
        <v>2016</v>
      </c>
      <c r="B1272" s="0" t="s">
        <v>24</v>
      </c>
      <c r="C1272" s="1" t="n">
        <v>82.73</v>
      </c>
      <c r="D1272" s="7" t="n">
        <v>23</v>
      </c>
      <c r="E1272" s="0"/>
      <c r="F1272" s="1"/>
      <c r="G1272" s="0"/>
      <c r="H1272" s="1"/>
      <c r="I1272" s="0"/>
      <c r="J1272" s="1"/>
      <c r="K1272" s="0"/>
      <c r="L1272" s="1"/>
      <c r="M1272" s="0"/>
      <c r="O1272" s="0" t="str">
        <f aca="false">LOOKUP(B1272,ISO3,Zone)</f>
        <v>UE Balkans</v>
      </c>
      <c r="P1272" s="0" t="str">
        <f aca="false">LOOKUP(B1272,ISO3,Country)</f>
        <v>Portugal</v>
      </c>
    </row>
    <row r="1273" customFormat="false" ht="12.8" hidden="false" customHeight="false" outlineLevel="0" collapsed="false">
      <c r="A1273" s="0" t="n">
        <v>2016</v>
      </c>
      <c r="B1273" s="0" t="s">
        <v>31</v>
      </c>
      <c r="C1273" s="1" t="n">
        <v>82.62</v>
      </c>
      <c r="D1273" s="7" t="n">
        <v>24</v>
      </c>
      <c r="E1273" s="0"/>
      <c r="F1273" s="1"/>
      <c r="G1273" s="0"/>
      <c r="H1273" s="1"/>
      <c r="I1273" s="0"/>
      <c r="J1273" s="1"/>
      <c r="K1273" s="0"/>
      <c r="L1273" s="1"/>
      <c r="M1273" s="0"/>
      <c r="O1273" s="0" t="str">
        <f aca="false">LOOKUP(B1273,ISO3,Zone)</f>
        <v>UE Balkans</v>
      </c>
      <c r="P1273" s="0" t="str">
        <f aca="false">LOOKUP(B1273,ISO3,Country)</f>
        <v>Latvia</v>
      </c>
    </row>
    <row r="1274" customFormat="false" ht="12.8" hidden="false" customHeight="false" outlineLevel="0" collapsed="false">
      <c r="A1274" s="0" t="n">
        <v>2016</v>
      </c>
      <c r="B1274" s="0" t="s">
        <v>42</v>
      </c>
      <c r="C1274" s="1" t="n">
        <v>82.16</v>
      </c>
      <c r="D1274" s="7" t="n">
        <v>25</v>
      </c>
      <c r="E1274" s="0"/>
      <c r="F1274" s="1"/>
      <c r="G1274" s="0"/>
      <c r="H1274" s="1"/>
      <c r="I1274" s="0"/>
      <c r="J1274" s="1"/>
      <c r="K1274" s="0"/>
      <c r="L1274" s="1"/>
      <c r="M1274" s="0"/>
      <c r="O1274" s="0" t="str">
        <f aca="false">LOOKUP(B1274,ISO3,Zone)</f>
        <v>Asie-Pacifique</v>
      </c>
      <c r="P1274" s="0" t="str">
        <f aca="false">LOOKUP(B1274,ISO3,Country)</f>
        <v>Australia</v>
      </c>
    </row>
    <row r="1275" customFormat="false" ht="12.8" hidden="false" customHeight="false" outlineLevel="0" collapsed="false">
      <c r="A1275" s="0" t="n">
        <v>2016</v>
      </c>
      <c r="B1275" s="0" t="s">
        <v>77</v>
      </c>
      <c r="C1275" s="1" t="n">
        <v>82.05</v>
      </c>
      <c r="D1275" s="7" t="n">
        <v>26</v>
      </c>
      <c r="E1275" s="0"/>
      <c r="F1275" s="1"/>
      <c r="G1275" s="0"/>
      <c r="H1275" s="1"/>
      <c r="I1275" s="0"/>
      <c r="J1275" s="1"/>
      <c r="K1275" s="0"/>
      <c r="L1275" s="1"/>
      <c r="M1275" s="0"/>
      <c r="O1275" s="0" t="str">
        <f aca="false">LOOKUP(B1275,ISO3,Zone)</f>
        <v>Afrique</v>
      </c>
      <c r="P1275" s="0" t="str">
        <f aca="false">LOOKUP(B1275,ISO3,Country)</f>
        <v>Ghana</v>
      </c>
    </row>
    <row r="1276" customFormat="false" ht="12.8" hidden="false" customHeight="false" outlineLevel="0" collapsed="false">
      <c r="A1276" s="0" t="n">
        <v>2016</v>
      </c>
      <c r="B1276" s="0" t="s">
        <v>70</v>
      </c>
      <c r="C1276" s="1" t="n">
        <v>81.74</v>
      </c>
      <c r="D1276" s="7" t="n">
        <v>27</v>
      </c>
      <c r="E1276" s="0"/>
      <c r="F1276" s="1"/>
      <c r="G1276" s="0"/>
      <c r="H1276" s="1"/>
      <c r="I1276" s="0"/>
      <c r="J1276" s="1"/>
      <c r="K1276" s="0"/>
      <c r="L1276" s="1"/>
      <c r="M1276" s="0"/>
      <c r="O1276" s="0" t="str">
        <f aca="false">LOOKUP(B1276,ISO3,Zone)</f>
        <v>UE Balkans</v>
      </c>
      <c r="P1276" s="0" t="str">
        <f aca="false">LOOKUP(B1276,ISO3,Country)</f>
        <v>Cyprus</v>
      </c>
    </row>
    <row r="1277" customFormat="false" ht="12.8" hidden="false" customHeight="false" outlineLevel="0" collapsed="false">
      <c r="A1277" s="0" t="n">
        <v>2016</v>
      </c>
      <c r="B1277" s="0" t="s">
        <v>26</v>
      </c>
      <c r="C1277" s="1" t="n">
        <v>81.64</v>
      </c>
      <c r="D1277" s="7" t="n">
        <v>28</v>
      </c>
      <c r="E1277" s="0"/>
      <c r="F1277" s="1"/>
      <c r="G1277" s="0"/>
      <c r="H1277" s="1"/>
      <c r="I1277" s="0"/>
      <c r="J1277" s="1"/>
      <c r="K1277" s="0"/>
      <c r="L1277" s="1"/>
      <c r="M1277" s="0"/>
      <c r="O1277" s="0" t="str">
        <f aca="false">LOOKUP(B1277,ISO3,Zone)</f>
        <v>UE Balkans</v>
      </c>
      <c r="P1277" s="0" t="str">
        <f aca="false">LOOKUP(B1277,ISO3,Country)</f>
        <v>Liechtenstein</v>
      </c>
    </row>
    <row r="1278" customFormat="false" ht="12.8" hidden="false" customHeight="false" outlineLevel="0" collapsed="false">
      <c r="A1278" s="0" t="n">
        <v>2016</v>
      </c>
      <c r="B1278" s="0" t="s">
        <v>34</v>
      </c>
      <c r="C1278" s="1" t="n">
        <v>81.2</v>
      </c>
      <c r="D1278" s="7" t="n">
        <v>29</v>
      </c>
      <c r="E1278" s="0"/>
      <c r="F1278" s="1"/>
      <c r="G1278" s="0"/>
      <c r="H1278" s="1"/>
      <c r="I1278" s="0"/>
      <c r="J1278" s="1"/>
      <c r="K1278" s="0"/>
      <c r="L1278" s="1"/>
      <c r="M1278" s="0"/>
      <c r="O1278" s="0" t="str">
        <f aca="false">LOOKUP(B1278,ISO3,Zone)</f>
        <v>Asie-Pacifique</v>
      </c>
      <c r="P1278" s="0" t="str">
        <f aca="false">LOOKUP(B1278,ISO3,Country)</f>
        <v>Samoa</v>
      </c>
    </row>
    <row r="1279" customFormat="false" ht="12.8" hidden="false" customHeight="false" outlineLevel="0" collapsed="false">
      <c r="A1279" s="0" t="n">
        <v>2016</v>
      </c>
      <c r="B1279" s="0" t="s">
        <v>98</v>
      </c>
      <c r="C1279" s="1" t="n">
        <v>80.77</v>
      </c>
      <c r="D1279" s="7" t="n">
        <v>31</v>
      </c>
      <c r="E1279" s="0"/>
      <c r="F1279" s="1"/>
      <c r="G1279" s="0"/>
      <c r="H1279" s="1"/>
      <c r="I1279" s="0"/>
      <c r="J1279" s="1"/>
      <c r="K1279" s="0"/>
      <c r="L1279" s="1"/>
      <c r="M1279" s="0"/>
      <c r="O1279" s="0" t="str">
        <f aca="false">LOOKUP(B1279,ISO3,Zone)</f>
        <v>Amériques</v>
      </c>
      <c r="P1279" s="0" t="str">
        <f aca="false">LOOKUP(B1279,ISO3,Country)</f>
        <v>Chile</v>
      </c>
    </row>
    <row r="1280" customFormat="false" ht="12.8" hidden="false" customHeight="false" outlineLevel="0" collapsed="false">
      <c r="A1280" s="0" t="n">
        <v>2016</v>
      </c>
      <c r="B1280" s="0" t="s">
        <v>48</v>
      </c>
      <c r="C1280" s="1" t="n">
        <v>80.18</v>
      </c>
      <c r="D1280" s="7" t="n">
        <v>32</v>
      </c>
      <c r="E1280" s="0"/>
      <c r="F1280" s="1"/>
      <c r="G1280" s="0"/>
      <c r="H1280" s="1"/>
      <c r="I1280" s="0"/>
      <c r="J1280" s="1"/>
      <c r="K1280" s="0"/>
      <c r="L1280" s="1"/>
      <c r="M1280" s="0"/>
      <c r="O1280" s="0" t="str">
        <f aca="false">LOOKUP(B1280,ISO3,Zone)</f>
        <v>Afrique</v>
      </c>
      <c r="P1280" s="0" t="str">
        <f aca="false">LOOKUP(B1280,ISO3,Country)</f>
        <v>Cabo Verde</v>
      </c>
    </row>
    <row r="1281" customFormat="false" ht="12.8" hidden="false" customHeight="false" outlineLevel="0" collapsed="false">
      <c r="A1281" s="0" t="n">
        <v>2016</v>
      </c>
      <c r="B1281" s="0" t="s">
        <v>52</v>
      </c>
      <c r="C1281" s="1" t="n">
        <v>80.13</v>
      </c>
      <c r="D1281" s="7" t="n">
        <v>33</v>
      </c>
      <c r="E1281" s="0"/>
      <c r="F1281" s="1"/>
      <c r="G1281" s="0"/>
      <c r="H1281" s="1"/>
      <c r="I1281" s="0"/>
      <c r="J1281" s="1"/>
      <c r="K1281" s="0"/>
      <c r="L1281" s="1"/>
      <c r="M1281" s="0"/>
      <c r="O1281" s="0" t="str">
        <f aca="false">LOOKUP(B1281,ISO3,Zone)</f>
        <v>UE Balkans</v>
      </c>
      <c r="P1281" s="0" t="str">
        <f aca="false">LOOKUP(B1281,ISO3,Country)</f>
        <v>Andorra</v>
      </c>
    </row>
    <row r="1282" customFormat="false" ht="12.8" hidden="false" customHeight="false" outlineLevel="0" collapsed="false">
      <c r="A1282" s="0" t="n">
        <v>2016</v>
      </c>
      <c r="B1282" s="0" t="s">
        <v>51</v>
      </c>
      <c r="C1282" s="1" t="n">
        <v>80.08</v>
      </c>
      <c r="D1282" s="7" t="n">
        <v>34</v>
      </c>
      <c r="E1282" s="0"/>
      <c r="F1282" s="1"/>
      <c r="G1282" s="0"/>
      <c r="H1282" s="1"/>
      <c r="I1282" s="0"/>
      <c r="J1282" s="1"/>
      <c r="K1282" s="0"/>
      <c r="L1282" s="1"/>
      <c r="M1282" s="0"/>
      <c r="O1282" s="0" t="str">
        <f aca="false">LOOKUP(B1282,ISO3,Zone)</f>
        <v>UE Balkans</v>
      </c>
      <c r="P1282" s="0" t="str">
        <f aca="false">LOOKUP(B1282,ISO3,Country)</f>
        <v>Spain</v>
      </c>
    </row>
    <row r="1283" customFormat="false" ht="12.8" hidden="false" customHeight="false" outlineLevel="0" collapsed="false">
      <c r="A1283" s="0" t="n">
        <v>2016</v>
      </c>
      <c r="B1283" s="0" t="s">
        <v>22</v>
      </c>
      <c r="C1283" s="1" t="n">
        <v>80.05</v>
      </c>
      <c r="D1283" s="7" t="n">
        <v>35</v>
      </c>
      <c r="E1283" s="0"/>
      <c r="F1283" s="1"/>
      <c r="G1283" s="0"/>
      <c r="H1283" s="1"/>
      <c r="I1283" s="0"/>
      <c r="J1283" s="1"/>
      <c r="K1283" s="0"/>
      <c r="L1283" s="1"/>
      <c r="M1283" s="0"/>
      <c r="O1283" s="0" t="str">
        <f aca="false">LOOKUP(B1283,ISO3,Zone)</f>
        <v>UE Balkans</v>
      </c>
      <c r="P1283" s="0" t="str">
        <f aca="false">LOOKUP(B1283,ISO3,Country)</f>
        <v>Lithuania</v>
      </c>
    </row>
    <row r="1284" customFormat="false" ht="12.8" hidden="false" customHeight="false" outlineLevel="0" collapsed="false">
      <c r="A1284" s="0" t="n">
        <v>2016</v>
      </c>
      <c r="B1284" s="0" t="s">
        <v>66</v>
      </c>
      <c r="C1284" s="1" t="n">
        <v>79.39</v>
      </c>
      <c r="D1284" s="7" t="n">
        <v>36</v>
      </c>
      <c r="E1284" s="0"/>
      <c r="F1284" s="1"/>
      <c r="G1284" s="0"/>
      <c r="H1284" s="1"/>
      <c r="I1284" s="0"/>
      <c r="J1284" s="1"/>
      <c r="K1284" s="0"/>
      <c r="L1284" s="1"/>
      <c r="M1284" s="0"/>
      <c r="O1284" s="0" t="str">
        <f aca="false">LOOKUP(B1284,ISO3,Zone)</f>
        <v>Amériques</v>
      </c>
      <c r="P1284" s="0" t="str">
        <f aca="false">LOOKUP(B1284,ISO3,Country)</f>
        <v>Belize</v>
      </c>
    </row>
    <row r="1285" customFormat="false" ht="12.8" hidden="false" customHeight="false" outlineLevel="0" collapsed="false">
      <c r="A1285" s="0" t="n">
        <v>2016</v>
      </c>
      <c r="B1285" s="0" t="s">
        <v>59</v>
      </c>
      <c r="C1285" s="1" t="n">
        <v>78.76</v>
      </c>
      <c r="D1285" s="7" t="n">
        <v>37</v>
      </c>
      <c r="E1285" s="0"/>
      <c r="F1285" s="1"/>
      <c r="G1285" s="0"/>
      <c r="H1285" s="1"/>
      <c r="I1285" s="0"/>
      <c r="J1285" s="1"/>
      <c r="K1285" s="0"/>
      <c r="L1285" s="1"/>
      <c r="M1285" s="0"/>
      <c r="O1285" s="0" t="str">
        <f aca="false">LOOKUP(B1285,ISO3,Zone)</f>
        <v>Asie-Pacifique</v>
      </c>
      <c r="P1285" s="0" t="str">
        <f aca="false">LOOKUP(B1285,ISO3,Country)</f>
        <v>Tonga</v>
      </c>
    </row>
    <row r="1286" customFormat="false" ht="12.8" hidden="false" customHeight="false" outlineLevel="0" collapsed="false">
      <c r="A1286" s="0" t="n">
        <v>2016</v>
      </c>
      <c r="B1286" s="0" t="s">
        <v>41</v>
      </c>
      <c r="C1286" s="1" t="n">
        <v>78.3</v>
      </c>
      <c r="D1286" s="7" t="n">
        <v>38</v>
      </c>
      <c r="E1286" s="0"/>
      <c r="F1286" s="1"/>
      <c r="G1286" s="0"/>
      <c r="H1286" s="1"/>
      <c r="I1286" s="0"/>
      <c r="J1286" s="1"/>
      <c r="K1286" s="0"/>
      <c r="L1286" s="1"/>
      <c r="M1286" s="0"/>
      <c r="O1286" s="0" t="str">
        <f aca="false">LOOKUP(B1286,ISO3,Zone)</f>
        <v>UE Balkans</v>
      </c>
      <c r="P1286" s="0" t="str">
        <f aca="false">LOOKUP(B1286,ISO3,Country)</f>
        <v>United Kingdom</v>
      </c>
    </row>
    <row r="1287" customFormat="false" ht="12.8" hidden="false" customHeight="false" outlineLevel="0" collapsed="false">
      <c r="A1287" s="0" t="n">
        <v>2016</v>
      </c>
      <c r="B1287" s="0" t="s">
        <v>40</v>
      </c>
      <c r="C1287" s="1" t="n">
        <v>78.08</v>
      </c>
      <c r="D1287" s="7" t="n">
        <v>39</v>
      </c>
      <c r="E1287" s="0"/>
      <c r="F1287" s="1"/>
      <c r="G1287" s="0"/>
      <c r="H1287" s="1"/>
      <c r="I1287" s="0"/>
      <c r="J1287" s="1"/>
      <c r="K1287" s="0"/>
      <c r="L1287" s="1"/>
      <c r="M1287" s="0"/>
      <c r="O1287" s="0" t="str">
        <f aca="false">LOOKUP(B1287,ISO3,Zone)</f>
        <v>Afrique</v>
      </c>
      <c r="P1287" s="0" t="str">
        <f aca="false">LOOKUP(B1287,ISO3,Country)</f>
        <v>South Africa</v>
      </c>
    </row>
    <row r="1288" customFormat="false" ht="12.8" hidden="false" customHeight="false" outlineLevel="0" collapsed="false">
      <c r="A1288" s="0" t="n">
        <v>2016</v>
      </c>
      <c r="B1288" s="0" t="s">
        <v>65</v>
      </c>
      <c r="C1288" s="1" t="n">
        <v>77.74</v>
      </c>
      <c r="D1288" s="7" t="n">
        <v>40</v>
      </c>
      <c r="E1288" s="0"/>
      <c r="F1288" s="1"/>
      <c r="G1288" s="0"/>
      <c r="H1288" s="1"/>
      <c r="I1288" s="0"/>
      <c r="J1288" s="1"/>
      <c r="K1288" s="0"/>
      <c r="L1288" s="1"/>
      <c r="M1288" s="0"/>
      <c r="O1288" s="0" t="str">
        <f aca="false">LOOKUP(B1288,ISO3,Zone)</f>
        <v>UE Balkans</v>
      </c>
      <c r="P1288" s="0" t="str">
        <f aca="false">LOOKUP(B1288,ISO3,Country)</f>
        <v>Slovenia</v>
      </c>
    </row>
    <row r="1289" customFormat="false" ht="12.8" hidden="false" customHeight="false" outlineLevel="0" collapsed="false">
      <c r="A1289" s="0" t="n">
        <v>2016</v>
      </c>
      <c r="B1289" s="0" t="s">
        <v>60</v>
      </c>
      <c r="C1289" s="1" t="n">
        <v>77.51</v>
      </c>
      <c r="D1289" s="7" t="n">
        <v>41</v>
      </c>
      <c r="E1289" s="0"/>
      <c r="F1289" s="1"/>
      <c r="G1289" s="0"/>
      <c r="H1289" s="1"/>
      <c r="I1289" s="0"/>
      <c r="J1289" s="1"/>
      <c r="K1289" s="0"/>
      <c r="L1289" s="1"/>
      <c r="M1289" s="0"/>
      <c r="O1289" s="0" t="str">
        <f aca="false">LOOKUP(B1289,ISO3,Zone)</f>
        <v>Amériques</v>
      </c>
      <c r="P1289" s="0" t="str">
        <f aca="false">LOOKUP(B1289,ISO3,Country)</f>
        <v>United States</v>
      </c>
    </row>
    <row r="1290" customFormat="false" ht="12.8" hidden="false" customHeight="false" outlineLevel="0" collapsed="false">
      <c r="A1290" s="0" t="n">
        <v>2016</v>
      </c>
      <c r="B1290" s="0" t="s">
        <v>73</v>
      </c>
      <c r="C1290" s="1" t="n">
        <v>77.34</v>
      </c>
      <c r="D1290" s="7" t="n">
        <v>42</v>
      </c>
      <c r="E1290" s="0"/>
      <c r="F1290" s="1"/>
      <c r="G1290" s="0"/>
      <c r="H1290" s="1"/>
      <c r="I1290" s="0"/>
      <c r="J1290" s="1"/>
      <c r="K1290" s="0"/>
      <c r="L1290" s="1"/>
      <c r="M1290" s="0"/>
      <c r="O1290" s="0" t="str">
        <f aca="false">LOOKUP(B1290,ISO3,Zone)</f>
        <v>Afrique</v>
      </c>
      <c r="P1290" s="0" t="str">
        <f aca="false">LOOKUP(B1290,ISO3,Country)</f>
        <v>Burkina Faso</v>
      </c>
    </row>
    <row r="1291" customFormat="false" ht="12.8" hidden="false" customHeight="false" outlineLevel="0" collapsed="false">
      <c r="A1291" s="0" t="n">
        <v>2016</v>
      </c>
      <c r="B1291" s="0" t="s">
        <v>80</v>
      </c>
      <c r="C1291" s="1" t="n">
        <v>77.09</v>
      </c>
      <c r="D1291" s="7" t="n">
        <v>43</v>
      </c>
      <c r="E1291" s="0"/>
      <c r="F1291" s="1"/>
      <c r="G1291" s="0"/>
      <c r="H1291" s="1"/>
      <c r="I1291" s="0"/>
      <c r="J1291" s="1"/>
      <c r="K1291" s="0"/>
      <c r="L1291" s="1"/>
      <c r="M1291" s="0"/>
      <c r="O1291" s="0" t="str">
        <f aca="false">LOOKUP(B1291,ISO3,Zone)</f>
        <v>Afrique</v>
      </c>
      <c r="P1291" s="0" t="str">
        <f aca="false">LOOKUP(B1291,ISO3,Country)</f>
        <v>Botswana</v>
      </c>
    </row>
    <row r="1292" customFormat="false" ht="12.8" hidden="false" customHeight="false" outlineLevel="0" collapsed="false">
      <c r="A1292" s="0" t="n">
        <v>2016</v>
      </c>
      <c r="B1292" s="0" t="s">
        <v>45</v>
      </c>
      <c r="C1292" s="1" t="n">
        <v>76.71</v>
      </c>
      <c r="D1292" s="7" t="n">
        <v>44</v>
      </c>
      <c r="E1292" s="0"/>
      <c r="F1292" s="1"/>
      <c r="G1292" s="0"/>
      <c r="H1292" s="1"/>
      <c r="I1292" s="0"/>
      <c r="J1292" s="1"/>
      <c r="K1292" s="0"/>
      <c r="L1292" s="1"/>
      <c r="M1292" s="0"/>
      <c r="O1292" s="0" t="str">
        <f aca="false">LOOKUP(B1292,ISO3,Zone)</f>
        <v>Amériques</v>
      </c>
      <c r="P1292" s="0" t="str">
        <f aca="false">LOOKUP(B1292,ISO3,Country)</f>
        <v>Trinidad and Tobago</v>
      </c>
    </row>
    <row r="1293" customFormat="false" ht="12.8" hidden="false" customHeight="false" outlineLevel="0" collapsed="false">
      <c r="A1293" s="0" t="n">
        <v>2016</v>
      </c>
      <c r="B1293" s="0" t="s">
        <v>39</v>
      </c>
      <c r="C1293" s="1" t="n">
        <v>76.17</v>
      </c>
      <c r="D1293" s="7" t="n">
        <v>45</v>
      </c>
      <c r="E1293" s="0"/>
      <c r="F1293" s="1"/>
      <c r="G1293" s="0"/>
      <c r="H1293" s="1"/>
      <c r="I1293" s="0"/>
      <c r="J1293" s="1"/>
      <c r="K1293" s="0"/>
      <c r="L1293" s="1"/>
      <c r="M1293" s="0"/>
      <c r="O1293" s="0" t="str">
        <f aca="false">LOOKUP(B1293,ISO3,Zone)</f>
        <v>UE Balkans</v>
      </c>
      <c r="P1293" s="0" t="str">
        <f aca="false">LOOKUP(B1293,ISO3,Country)</f>
        <v>France</v>
      </c>
    </row>
    <row r="1294" customFormat="false" ht="12.8" hidden="false" customHeight="false" outlineLevel="0" collapsed="false">
      <c r="A1294" s="0" t="n">
        <v>2016</v>
      </c>
      <c r="B1294" s="0" t="s">
        <v>99</v>
      </c>
      <c r="C1294" s="1" t="n">
        <v>76.16</v>
      </c>
      <c r="D1294" s="7" t="n">
        <v>46</v>
      </c>
      <c r="E1294" s="0"/>
      <c r="F1294" s="1"/>
      <c r="G1294" s="0"/>
      <c r="H1294" s="1"/>
      <c r="I1294" s="0"/>
      <c r="J1294" s="1"/>
      <c r="K1294" s="0"/>
      <c r="L1294" s="1"/>
      <c r="M1294" s="0"/>
      <c r="O1294" s="0" t="str">
        <f aca="false">LOOKUP(B1294,ISO3,Zone)</f>
        <v>UE Balkans</v>
      </c>
      <c r="P1294" s="0" t="str">
        <f aca="false">LOOKUP(B1294,ISO3,Country)</f>
        <v>Malta</v>
      </c>
    </row>
    <row r="1295" customFormat="false" ht="12.8" hidden="false" customHeight="false" outlineLevel="0" collapsed="false">
      <c r="A1295" s="0" t="n">
        <v>2016</v>
      </c>
      <c r="B1295" s="0" t="s">
        <v>72</v>
      </c>
      <c r="C1295" s="1" t="n">
        <v>76.11</v>
      </c>
      <c r="D1295" s="7" t="n">
        <v>47</v>
      </c>
      <c r="E1295" s="0"/>
      <c r="F1295" s="1"/>
      <c r="G1295" s="0"/>
      <c r="H1295" s="1"/>
      <c r="I1295" s="0"/>
      <c r="J1295" s="1"/>
      <c r="K1295" s="0"/>
      <c r="L1295" s="1"/>
      <c r="M1295" s="0"/>
      <c r="O1295" s="0" t="str">
        <f aca="false">LOOKUP(B1295,ISO3,Zone)</f>
        <v>UE Balkans</v>
      </c>
      <c r="P1295" s="0" t="str">
        <f aca="false">LOOKUP(B1295,ISO3,Country)</f>
        <v>Poland</v>
      </c>
    </row>
    <row r="1296" customFormat="false" ht="12.8" hidden="false" customHeight="false" outlineLevel="0" collapsed="false">
      <c r="A1296" s="0" t="n">
        <v>2016</v>
      </c>
      <c r="B1296" s="0" t="s">
        <v>101</v>
      </c>
      <c r="C1296" s="1" t="n">
        <v>75.97</v>
      </c>
      <c r="D1296" s="7" t="n">
        <v>48</v>
      </c>
      <c r="E1296" s="0"/>
      <c r="F1296" s="1"/>
      <c r="G1296" s="0"/>
      <c r="H1296" s="1"/>
      <c r="I1296" s="0"/>
      <c r="J1296" s="1"/>
      <c r="K1296" s="0"/>
      <c r="L1296" s="1"/>
      <c r="M1296" s="0"/>
      <c r="O1296" s="0" t="str">
        <f aca="false">LOOKUP(B1296,ISO3,Zone)</f>
        <v>Afrique</v>
      </c>
      <c r="P1296" s="0" t="str">
        <f aca="false">LOOKUP(B1296,ISO3,Country)</f>
        <v>Mauritania</v>
      </c>
    </row>
    <row r="1297" customFormat="false" ht="12.8" hidden="false" customHeight="false" outlineLevel="0" collapsed="false">
      <c r="A1297" s="0" t="n">
        <v>2016</v>
      </c>
      <c r="B1297" s="0" t="s">
        <v>68</v>
      </c>
      <c r="C1297" s="1" t="n">
        <v>75.71</v>
      </c>
      <c r="D1297" s="7" t="n">
        <v>49</v>
      </c>
      <c r="E1297" s="0"/>
      <c r="F1297" s="1"/>
      <c r="G1297" s="0"/>
      <c r="H1297" s="1"/>
      <c r="I1297" s="0"/>
      <c r="J1297" s="1"/>
      <c r="K1297" s="0"/>
      <c r="L1297" s="1"/>
      <c r="M1297" s="0"/>
      <c r="O1297" s="0" t="str">
        <f aca="false">LOOKUP(B1297,ISO3,Zone)</f>
        <v>UE Balkans</v>
      </c>
      <c r="P1297" s="0" t="str">
        <f aca="false">LOOKUP(B1297,ISO3,Country)</f>
        <v>Romania</v>
      </c>
    </row>
    <row r="1298" customFormat="false" ht="12.8" hidden="false" customHeight="false" outlineLevel="0" collapsed="false">
      <c r="A1298" s="0" t="n">
        <v>2016</v>
      </c>
      <c r="B1298" s="0" t="s">
        <v>90</v>
      </c>
      <c r="C1298" s="1" t="n">
        <v>75.67</v>
      </c>
      <c r="D1298" s="7" t="n">
        <v>50</v>
      </c>
      <c r="E1298" s="0"/>
      <c r="F1298" s="1"/>
      <c r="G1298" s="0"/>
      <c r="H1298" s="1"/>
      <c r="I1298" s="0"/>
      <c r="J1298" s="1"/>
      <c r="K1298" s="0"/>
      <c r="L1298" s="1"/>
      <c r="M1298" s="0"/>
      <c r="O1298" s="0" t="str">
        <f aca="false">LOOKUP(B1298,ISO3,Zone)</f>
        <v>Afrique</v>
      </c>
      <c r="P1298" s="0" t="str">
        <f aca="false">LOOKUP(B1298,ISO3,Country)</f>
        <v>Comoros</v>
      </c>
    </row>
    <row r="1299" customFormat="false" ht="12.8" hidden="false" customHeight="false" outlineLevel="0" collapsed="false">
      <c r="A1299" s="0" t="n">
        <v>2016</v>
      </c>
      <c r="B1299" s="0" t="s">
        <v>50</v>
      </c>
      <c r="C1299" s="1" t="n">
        <v>75.63</v>
      </c>
      <c r="D1299" s="7" t="n">
        <v>51</v>
      </c>
      <c r="E1299" s="0"/>
      <c r="F1299" s="1"/>
      <c r="G1299" s="0"/>
      <c r="H1299" s="1"/>
      <c r="I1299" s="0"/>
      <c r="J1299" s="1"/>
      <c r="K1299" s="0"/>
      <c r="L1299" s="1"/>
      <c r="M1299" s="0"/>
      <c r="O1299" s="0" t="str">
        <f aca="false">LOOKUP(B1299,ISO3,Zone)</f>
        <v>Asie-Pacifique</v>
      </c>
      <c r="P1299" s="0" t="str">
        <f aca="false">LOOKUP(B1299,ISO3,Country)</f>
        <v>Taiwan</v>
      </c>
    </row>
    <row r="1300" customFormat="false" ht="12.8" hidden="false" customHeight="false" outlineLevel="0" collapsed="false">
      <c r="A1300" s="0" t="n">
        <v>2016</v>
      </c>
      <c r="B1300" s="0" t="s">
        <v>76</v>
      </c>
      <c r="C1300" s="1" t="n">
        <v>75.38</v>
      </c>
      <c r="D1300" s="7" t="n">
        <v>52</v>
      </c>
      <c r="E1300" s="0"/>
      <c r="F1300" s="1"/>
      <c r="G1300" s="0"/>
      <c r="H1300" s="1"/>
      <c r="I1300" s="0"/>
      <c r="J1300" s="1"/>
      <c r="K1300" s="0"/>
      <c r="L1300" s="1"/>
      <c r="M1300" s="0"/>
      <c r="O1300" s="0" t="str">
        <f aca="false">LOOKUP(B1300,ISO3,Zone)</f>
        <v>Afrique</v>
      </c>
      <c r="P1300" s="0" t="str">
        <f aca="false">LOOKUP(B1300,ISO3,Country)</f>
        <v>Niger</v>
      </c>
    </row>
    <row r="1301" customFormat="false" ht="12.8" hidden="false" customHeight="false" outlineLevel="0" collapsed="false">
      <c r="A1301" s="0" t="n">
        <v>2016</v>
      </c>
      <c r="B1301" s="0" t="s">
        <v>114</v>
      </c>
      <c r="C1301" s="1" t="n">
        <v>75.34</v>
      </c>
      <c r="D1301" s="7" t="n">
        <v>53</v>
      </c>
      <c r="E1301" s="0"/>
      <c r="F1301" s="1"/>
      <c r="G1301" s="0"/>
      <c r="H1301" s="1"/>
      <c r="I1301" s="0"/>
      <c r="J1301" s="1"/>
      <c r="K1301" s="0"/>
      <c r="L1301" s="1"/>
      <c r="M1301" s="0"/>
      <c r="O1301" s="0" t="str">
        <f aca="false">LOOKUP(B1301,ISO3,Zone)</f>
        <v>Amériques</v>
      </c>
      <c r="P1301" s="0" t="str">
        <f aca="false">LOOKUP(B1301,ISO3,Country)</f>
        <v>Haiti</v>
      </c>
    </row>
    <row r="1302" customFormat="false" ht="12.8" hidden="false" customHeight="false" outlineLevel="0" collapsed="false">
      <c r="A1302" s="0" t="n">
        <v>2016</v>
      </c>
      <c r="B1302" s="0" t="s">
        <v>55</v>
      </c>
      <c r="C1302" s="1" t="n">
        <v>74.91</v>
      </c>
      <c r="D1302" s="7" t="n">
        <v>54</v>
      </c>
      <c r="E1302" s="0"/>
      <c r="F1302" s="1"/>
      <c r="G1302" s="0"/>
      <c r="H1302" s="1"/>
      <c r="I1302" s="0"/>
      <c r="J1302" s="1"/>
      <c r="K1302" s="0"/>
      <c r="L1302" s="1"/>
      <c r="M1302" s="0"/>
      <c r="O1302" s="0" t="str">
        <f aca="false">LOOKUP(B1302,ISO3,Zone)</f>
        <v>Amériques</v>
      </c>
      <c r="P1302" s="0" t="str">
        <f aca="false">LOOKUP(B1302,ISO3,Country)</f>
        <v>Argentina</v>
      </c>
    </row>
    <row r="1303" customFormat="false" ht="12.8" hidden="false" customHeight="false" outlineLevel="0" collapsed="false">
      <c r="A1303" s="0" t="n">
        <v>2016</v>
      </c>
      <c r="B1303" s="0" t="s">
        <v>74</v>
      </c>
      <c r="C1303" s="1" t="n">
        <v>74.19</v>
      </c>
      <c r="D1303" s="7" t="n">
        <v>55</v>
      </c>
      <c r="E1303" s="0"/>
      <c r="F1303" s="1"/>
      <c r="G1303" s="0"/>
      <c r="H1303" s="1"/>
      <c r="I1303" s="0"/>
      <c r="J1303" s="1"/>
      <c r="K1303" s="0"/>
      <c r="L1303" s="1"/>
      <c r="M1303" s="0"/>
      <c r="O1303" s="0" t="str">
        <f aca="false">LOOKUP(B1303,ISO3,Zone)</f>
        <v>Asie-Pacifique</v>
      </c>
      <c r="P1303" s="0" t="str">
        <f aca="false">LOOKUP(B1303,ISO3,Country)</f>
        <v>Papua New Guinea</v>
      </c>
    </row>
    <row r="1304" customFormat="false" ht="12.8" hidden="false" customHeight="false" outlineLevel="0" collapsed="false">
      <c r="A1304" s="0" t="n">
        <v>2016</v>
      </c>
      <c r="B1304" s="0" t="s">
        <v>116</v>
      </c>
      <c r="C1304" s="1" t="n">
        <v>72.96</v>
      </c>
      <c r="D1304" s="7" t="n">
        <v>56</v>
      </c>
      <c r="E1304" s="0"/>
      <c r="F1304" s="1"/>
      <c r="G1304" s="0"/>
      <c r="H1304" s="1"/>
      <c r="I1304" s="0"/>
      <c r="J1304" s="1"/>
      <c r="K1304" s="0"/>
      <c r="L1304" s="1"/>
      <c r="M1304" s="0"/>
      <c r="O1304" s="0" t="str">
        <f aca="false">LOOKUP(B1304,ISO3,Zone)</f>
        <v>Afrique</v>
      </c>
      <c r="P1304" s="0" t="str">
        <f aca="false">LOOKUP(B1304,ISO3,Country)</f>
        <v>Madagascar</v>
      </c>
    </row>
    <row r="1305" customFormat="false" ht="12.8" hidden="false" customHeight="false" outlineLevel="0" collapsed="false">
      <c r="A1305" s="0" t="n">
        <v>2016</v>
      </c>
      <c r="B1305" s="0" t="s">
        <v>75</v>
      </c>
      <c r="C1305" s="1" t="n">
        <v>72.93</v>
      </c>
      <c r="D1305" s="7" t="n">
        <v>57</v>
      </c>
      <c r="E1305" s="0"/>
      <c r="F1305" s="1"/>
      <c r="G1305" s="0"/>
      <c r="H1305" s="1"/>
      <c r="I1305" s="0"/>
      <c r="J1305" s="1"/>
      <c r="K1305" s="0"/>
      <c r="L1305" s="1"/>
      <c r="M1305" s="0"/>
      <c r="O1305" s="0" t="str">
        <f aca="false">LOOKUP(B1305,ISO3,Zone)</f>
        <v>Amériques</v>
      </c>
      <c r="P1305" s="0" t="str">
        <f aca="false">LOOKUP(B1305,ISO3,Country)</f>
        <v>Guyana</v>
      </c>
    </row>
    <row r="1306" customFormat="false" ht="12.8" hidden="false" customHeight="false" outlineLevel="0" collapsed="false">
      <c r="A1306" s="0" t="n">
        <v>2016</v>
      </c>
      <c r="B1306" s="0" t="s">
        <v>130</v>
      </c>
      <c r="C1306" s="1" t="n">
        <v>72.8</v>
      </c>
      <c r="D1306" s="7" t="n">
        <v>58</v>
      </c>
      <c r="E1306" s="0"/>
      <c r="F1306" s="1"/>
      <c r="G1306" s="0"/>
      <c r="H1306" s="1"/>
      <c r="I1306" s="0"/>
      <c r="J1306" s="1"/>
      <c r="K1306" s="0"/>
      <c r="L1306" s="1"/>
      <c r="M1306" s="0"/>
      <c r="O1306" s="0" t="str">
        <f aca="false">LOOKUP(B1306,ISO3,Zone)</f>
        <v>Amériques</v>
      </c>
      <c r="P1306" s="0" t="str">
        <f aca="false">LOOKUP(B1306,ISO3,Country)</f>
        <v>El Salvador</v>
      </c>
    </row>
    <row r="1307" customFormat="false" ht="12.8" hidden="false" customHeight="false" outlineLevel="0" collapsed="false">
      <c r="A1307" s="0" t="n">
        <v>2016</v>
      </c>
      <c r="B1307" s="0" t="s">
        <v>106</v>
      </c>
      <c r="C1307" s="1" t="n">
        <v>72.4</v>
      </c>
      <c r="D1307" s="7" t="n">
        <v>59</v>
      </c>
      <c r="E1307" s="0"/>
      <c r="F1307" s="1"/>
      <c r="G1307" s="0"/>
      <c r="H1307" s="1"/>
      <c r="I1307" s="0"/>
      <c r="J1307" s="1"/>
      <c r="K1307" s="0"/>
      <c r="L1307" s="1"/>
      <c r="M1307" s="0"/>
      <c r="O1307" s="0" t="str">
        <f aca="false">LOOKUP(B1307,ISO3,Zone)</f>
        <v>UE Balkans</v>
      </c>
      <c r="P1307" s="0" t="str">
        <f aca="false">LOOKUP(B1307,ISO3,Country)</f>
        <v>Serbia</v>
      </c>
    </row>
    <row r="1308" customFormat="false" ht="12.8" hidden="false" customHeight="false" outlineLevel="0" collapsed="false">
      <c r="A1308" s="0" t="n">
        <v>2016</v>
      </c>
      <c r="B1308" s="0" t="s">
        <v>103</v>
      </c>
      <c r="C1308" s="1" t="n">
        <v>72.39</v>
      </c>
      <c r="D1308" s="7" t="n">
        <v>60</v>
      </c>
      <c r="E1308" s="0"/>
      <c r="F1308" s="1"/>
      <c r="G1308" s="0"/>
      <c r="H1308" s="1"/>
      <c r="I1308" s="0"/>
      <c r="J1308" s="1"/>
      <c r="K1308" s="0"/>
      <c r="L1308" s="1"/>
      <c r="M1308" s="0"/>
      <c r="O1308" s="0" t="str">
        <f aca="false">LOOKUP(B1308,ISO3,Zone)</f>
        <v>Asie-Pacifique</v>
      </c>
      <c r="P1308" s="0" t="str">
        <f aca="false">LOOKUP(B1308,ISO3,Country)</f>
        <v>Mongolia</v>
      </c>
    </row>
    <row r="1309" customFormat="false" ht="12.8" hidden="false" customHeight="false" outlineLevel="0" collapsed="false">
      <c r="A1309" s="0" t="n">
        <v>2016</v>
      </c>
      <c r="B1309" s="0" t="s">
        <v>78</v>
      </c>
      <c r="C1309" s="1" t="n">
        <v>72.31</v>
      </c>
      <c r="D1309" s="7" t="n">
        <v>61</v>
      </c>
      <c r="E1309" s="0"/>
      <c r="F1309" s="1"/>
      <c r="G1309" s="0"/>
      <c r="H1309" s="1"/>
      <c r="I1309" s="0"/>
      <c r="J1309" s="1"/>
      <c r="K1309" s="0"/>
      <c r="L1309" s="1"/>
      <c r="M1309" s="0"/>
      <c r="O1309" s="0" t="str">
        <f aca="false">LOOKUP(B1309,ISO3,Zone)</f>
        <v>Afrique</v>
      </c>
      <c r="P1309" s="0" t="str">
        <f aca="false">LOOKUP(B1309,ISO3,Country)</f>
        <v>Mauritius</v>
      </c>
    </row>
    <row r="1310" customFormat="false" ht="12.8" hidden="false" customHeight="false" outlineLevel="0" collapsed="false">
      <c r="A1310" s="0" t="n">
        <v>2016</v>
      </c>
      <c r="B1310" s="0" t="s">
        <v>58</v>
      </c>
      <c r="C1310" s="1" t="n">
        <v>72.1</v>
      </c>
      <c r="D1310" s="7" t="n">
        <v>62</v>
      </c>
      <c r="E1310" s="0"/>
      <c r="F1310" s="1"/>
      <c r="G1310" s="0"/>
      <c r="H1310" s="1"/>
      <c r="I1310" s="0"/>
      <c r="J1310" s="1"/>
      <c r="K1310" s="0"/>
      <c r="L1310" s="1"/>
      <c r="M1310" s="0"/>
      <c r="O1310" s="0" t="str">
        <f aca="false">LOOKUP(B1310,ISO3,Zone)</f>
        <v>Amériques</v>
      </c>
      <c r="P1310" s="0" t="str">
        <f aca="false">LOOKUP(B1310,ISO3,Country)</f>
        <v>Dominican Republic</v>
      </c>
    </row>
    <row r="1311" customFormat="false" ht="12.8" hidden="false" customHeight="false" outlineLevel="0" collapsed="false">
      <c r="A1311" s="0" t="n">
        <v>2016</v>
      </c>
      <c r="B1311" s="0" t="s">
        <v>57</v>
      </c>
      <c r="C1311" s="1" t="n">
        <v>72.09</v>
      </c>
      <c r="D1311" s="7" t="n">
        <v>63</v>
      </c>
      <c r="E1311" s="0"/>
      <c r="F1311" s="1"/>
      <c r="G1311" s="0"/>
      <c r="H1311" s="1"/>
      <c r="I1311" s="0"/>
      <c r="J1311" s="1"/>
      <c r="K1311" s="0"/>
      <c r="L1311" s="1"/>
      <c r="M1311" s="0"/>
      <c r="O1311" s="0" t="str">
        <f aca="false">LOOKUP(B1311,ISO3,Zone)</f>
        <v>UE Balkans</v>
      </c>
      <c r="P1311" s="0" t="str">
        <f aca="false">LOOKUP(B1311,ISO3,Country)</f>
        <v>Croatia</v>
      </c>
    </row>
    <row r="1312" customFormat="false" ht="12.8" hidden="false" customHeight="false" outlineLevel="0" collapsed="false">
      <c r="A1312" s="0" t="n">
        <v>2016</v>
      </c>
      <c r="B1312" s="0" t="s">
        <v>92</v>
      </c>
      <c r="C1312" s="1" t="n">
        <v>72.04</v>
      </c>
      <c r="D1312" s="7" t="n">
        <v>64</v>
      </c>
      <c r="E1312" s="0"/>
      <c r="F1312" s="1"/>
      <c r="G1312" s="0"/>
      <c r="H1312" s="1"/>
      <c r="I1312" s="0"/>
      <c r="J1312" s="1"/>
      <c r="K1312" s="0"/>
      <c r="L1312" s="1"/>
      <c r="M1312" s="0"/>
      <c r="O1312" s="0" t="str">
        <f aca="false">LOOKUP(B1312,ISO3,Zone)</f>
        <v>EEAC</v>
      </c>
      <c r="P1312" s="0" t="str">
        <f aca="false">LOOKUP(B1312,ISO3,Country)</f>
        <v>Georgia</v>
      </c>
    </row>
    <row r="1313" customFormat="false" ht="12.8" hidden="false" customHeight="false" outlineLevel="0" collapsed="false">
      <c r="A1313" s="0" t="n">
        <v>2016</v>
      </c>
      <c r="B1313" s="0" t="s">
        <v>119</v>
      </c>
      <c r="C1313" s="1" t="n">
        <v>72.01</v>
      </c>
      <c r="D1313" s="7" t="n">
        <v>65</v>
      </c>
      <c r="E1313" s="0"/>
      <c r="F1313" s="1"/>
      <c r="G1313" s="0"/>
      <c r="H1313" s="1"/>
      <c r="I1313" s="0"/>
      <c r="J1313" s="1"/>
      <c r="K1313" s="0"/>
      <c r="L1313" s="1"/>
      <c r="M1313" s="0"/>
      <c r="O1313" s="0" t="str">
        <f aca="false">LOOKUP(B1313,ISO3,Zone)</f>
        <v>Afrique</v>
      </c>
      <c r="P1313" s="0" t="str">
        <f aca="false">LOOKUP(B1313,ISO3,Country)</f>
        <v>Senegal</v>
      </c>
    </row>
    <row r="1314" customFormat="false" ht="12.8" hidden="false" customHeight="false" outlineLevel="0" collapsed="false">
      <c r="A1314" s="0" t="n">
        <v>2016</v>
      </c>
      <c r="B1314" s="0" t="s">
        <v>97</v>
      </c>
      <c r="C1314" s="1" t="n">
        <v>71.88</v>
      </c>
      <c r="D1314" s="7" t="n">
        <v>66</v>
      </c>
      <c r="E1314" s="0"/>
      <c r="F1314" s="1"/>
      <c r="G1314" s="0"/>
      <c r="H1314" s="1"/>
      <c r="I1314" s="0"/>
      <c r="J1314" s="1"/>
      <c r="K1314" s="0"/>
      <c r="L1314" s="1"/>
      <c r="M1314" s="0"/>
      <c r="O1314" s="0" t="str">
        <f aca="false">LOOKUP(B1314,ISO3,Zone)</f>
        <v>Afrique</v>
      </c>
      <c r="P1314" s="0" t="str">
        <f aca="false">LOOKUP(B1314,ISO3,Country)</f>
        <v>Malawi</v>
      </c>
    </row>
    <row r="1315" customFormat="false" ht="12.8" hidden="false" customHeight="false" outlineLevel="0" collapsed="false">
      <c r="A1315" s="0" t="n">
        <v>2016</v>
      </c>
      <c r="B1315" s="0" t="s">
        <v>87</v>
      </c>
      <c r="C1315" s="1" t="n">
        <v>71.83</v>
      </c>
      <c r="D1315" s="7" t="n">
        <v>67</v>
      </c>
      <c r="E1315" s="0"/>
      <c r="F1315" s="1"/>
      <c r="G1315" s="0"/>
      <c r="H1315" s="1"/>
      <c r="I1315" s="0"/>
      <c r="J1315" s="1"/>
      <c r="K1315" s="0"/>
      <c r="L1315" s="1"/>
      <c r="M1315" s="0"/>
      <c r="O1315" s="0" t="str">
        <f aca="false">LOOKUP(B1315,ISO3,Zone)</f>
        <v>UE Balkans</v>
      </c>
      <c r="P1315" s="0" t="str">
        <f aca="false">LOOKUP(B1315,ISO3,Country)</f>
        <v>Hungary</v>
      </c>
    </row>
    <row r="1316" customFormat="false" ht="12.8" hidden="false" customHeight="false" outlineLevel="0" collapsed="false">
      <c r="A1316" s="0" t="n">
        <v>2016</v>
      </c>
      <c r="B1316" s="0" t="s">
        <v>79</v>
      </c>
      <c r="C1316" s="1" t="n">
        <v>71.55</v>
      </c>
      <c r="D1316" s="7" t="n">
        <v>68</v>
      </c>
      <c r="E1316" s="0"/>
      <c r="F1316" s="1"/>
      <c r="G1316" s="0"/>
      <c r="H1316" s="1"/>
      <c r="I1316" s="0"/>
      <c r="J1316" s="1"/>
      <c r="K1316" s="0"/>
      <c r="L1316" s="1"/>
      <c r="M1316" s="0"/>
      <c r="O1316" s="0" t="str">
        <f aca="false">LOOKUP(B1316,ISO3,Zone)</f>
        <v>UE Balkans</v>
      </c>
      <c r="P1316" s="0" t="str">
        <f aca="false">LOOKUP(B1316,ISO3,Country)</f>
        <v>Bosnia-Herzegovina</v>
      </c>
    </row>
    <row r="1317" customFormat="false" ht="12.8" hidden="false" customHeight="false" outlineLevel="0" collapsed="false">
      <c r="A1317" s="0" t="n">
        <v>2016</v>
      </c>
      <c r="B1317" s="0" t="s">
        <v>155</v>
      </c>
      <c r="C1317" s="1" t="n">
        <v>71.5</v>
      </c>
      <c r="D1317" s="7" t="n">
        <v>69</v>
      </c>
      <c r="E1317" s="0"/>
      <c r="F1317" s="1"/>
      <c r="G1317" s="0"/>
      <c r="H1317" s="1"/>
      <c r="I1317" s="0"/>
      <c r="J1317" s="1"/>
      <c r="K1317" s="0"/>
      <c r="L1317" s="1"/>
      <c r="M1317" s="0"/>
      <c r="O1317" s="0" t="str">
        <f aca="false">LOOKUP(B1317,ISO3,Zone)</f>
        <v>Asie-Pacifique</v>
      </c>
      <c r="P1317" s="0" t="str">
        <f aca="false">LOOKUP(B1317,ISO3,Country)</f>
        <v>Hong Kong</v>
      </c>
    </row>
    <row r="1318" customFormat="false" ht="12.8" hidden="false" customHeight="false" outlineLevel="0" collapsed="false">
      <c r="A1318" s="0" t="n">
        <v>2016</v>
      </c>
      <c r="B1318" s="0" t="s">
        <v>62</v>
      </c>
      <c r="C1318" s="1" t="n">
        <v>71.42</v>
      </c>
      <c r="D1318" s="7" t="n">
        <v>70</v>
      </c>
      <c r="E1318" s="0"/>
      <c r="F1318" s="1"/>
      <c r="G1318" s="0"/>
      <c r="H1318" s="1"/>
      <c r="I1318" s="0"/>
      <c r="J1318" s="1"/>
      <c r="K1318" s="0"/>
      <c r="L1318" s="1"/>
      <c r="M1318" s="0"/>
      <c r="O1318" s="0" t="str">
        <f aca="false">LOOKUP(B1318,ISO3,Zone)</f>
        <v>Asie-Pacifique</v>
      </c>
      <c r="P1318" s="0" t="str">
        <f aca="false">LOOKUP(B1318,ISO3,Country)</f>
        <v>South Korea</v>
      </c>
    </row>
    <row r="1319" customFormat="false" ht="12.8" hidden="false" customHeight="false" outlineLevel="0" collapsed="false">
      <c r="A1319" s="0" t="n">
        <v>2016</v>
      </c>
      <c r="B1319" s="0" t="s">
        <v>158</v>
      </c>
      <c r="C1319" s="1" t="n">
        <v>71.35</v>
      </c>
      <c r="D1319" s="7" t="n">
        <v>71</v>
      </c>
      <c r="E1319" s="0"/>
      <c r="F1319" s="1"/>
      <c r="G1319" s="0"/>
      <c r="H1319" s="1"/>
      <c r="I1319" s="0"/>
      <c r="J1319" s="1"/>
      <c r="K1319" s="0"/>
      <c r="L1319" s="1"/>
      <c r="M1319" s="0"/>
      <c r="O1319" s="0" t="str">
        <f aca="false">LOOKUP(B1319,ISO3,Zone)</f>
        <v>Afrique</v>
      </c>
      <c r="P1319" s="0" t="str">
        <f aca="false">LOOKUP(B1319,ISO3,Country)</f>
        <v>Tanzania</v>
      </c>
    </row>
    <row r="1320" customFormat="false" ht="12.8" hidden="false" customHeight="false" outlineLevel="0" collapsed="false">
      <c r="A1320" s="0" t="n">
        <v>2016</v>
      </c>
      <c r="B1320" s="0" t="s">
        <v>83</v>
      </c>
      <c r="C1320" s="1" t="n">
        <v>71.33</v>
      </c>
      <c r="D1320" s="7" t="n">
        <v>72</v>
      </c>
      <c r="E1320" s="0"/>
      <c r="F1320" s="1"/>
      <c r="G1320" s="0"/>
      <c r="H1320" s="1"/>
      <c r="I1320" s="0"/>
      <c r="J1320" s="1"/>
      <c r="K1320" s="0"/>
      <c r="L1320" s="1"/>
      <c r="M1320" s="0"/>
      <c r="O1320" s="0" t="str">
        <f aca="false">LOOKUP(B1320,ISO3,Zone)</f>
        <v>Asie-Pacifique</v>
      </c>
      <c r="P1320" s="0" t="str">
        <f aca="false">LOOKUP(B1320,ISO3,Country)</f>
        <v>Japan</v>
      </c>
    </row>
    <row r="1321" customFormat="false" ht="12.8" hidden="false" customHeight="false" outlineLevel="0" collapsed="false">
      <c r="A1321" s="0" t="n">
        <v>2016</v>
      </c>
      <c r="B1321" s="0" t="s">
        <v>82</v>
      </c>
      <c r="C1321" s="1" t="n">
        <v>71.22</v>
      </c>
      <c r="D1321" s="7" t="n">
        <v>73</v>
      </c>
      <c r="E1321" s="0"/>
      <c r="F1321" s="1"/>
      <c r="G1321" s="0"/>
      <c r="H1321" s="1"/>
      <c r="I1321" s="0"/>
      <c r="J1321" s="1"/>
      <c r="K1321" s="0"/>
      <c r="L1321" s="1"/>
      <c r="M1321" s="0"/>
      <c r="O1321" s="0" t="str">
        <f aca="false">LOOKUP(B1321,ISO3,Zone)</f>
        <v>Afrique</v>
      </c>
      <c r="P1321" s="0" t="str">
        <f aca="false">LOOKUP(B1321,ISO3,Country)</f>
        <v>Lesotho</v>
      </c>
    </row>
    <row r="1322" customFormat="false" ht="12.8" hidden="false" customHeight="false" outlineLevel="0" collapsed="false">
      <c r="A1322" s="0" t="n">
        <v>2016</v>
      </c>
      <c r="B1322" s="0" t="s">
        <v>64</v>
      </c>
      <c r="C1322" s="1" t="n">
        <v>71.21</v>
      </c>
      <c r="D1322" s="7" t="n">
        <v>74</v>
      </c>
      <c r="E1322" s="0"/>
      <c r="F1322" s="1"/>
      <c r="G1322" s="0"/>
      <c r="H1322" s="1"/>
      <c r="I1322" s="0"/>
      <c r="J1322" s="1"/>
      <c r="K1322" s="0"/>
      <c r="L1322" s="1"/>
      <c r="M1322" s="0"/>
      <c r="O1322" s="0" t="str">
        <f aca="false">LOOKUP(B1322,ISO3,Zone)</f>
        <v>EEAC</v>
      </c>
      <c r="P1322" s="0" t="str">
        <f aca="false">LOOKUP(B1322,ISO3,Country)</f>
        <v>Armenia</v>
      </c>
    </row>
    <row r="1323" customFormat="false" ht="12.8" hidden="false" customHeight="false" outlineLevel="0" collapsed="false">
      <c r="A1323" s="0" t="n">
        <v>2016</v>
      </c>
      <c r="B1323" s="0" t="s">
        <v>173</v>
      </c>
      <c r="C1323" s="1" t="n">
        <v>71.18</v>
      </c>
      <c r="D1323" s="7" t="n">
        <v>75</v>
      </c>
      <c r="E1323" s="0"/>
      <c r="F1323" s="1"/>
      <c r="G1323" s="0"/>
      <c r="H1323" s="1"/>
      <c r="I1323" s="0"/>
      <c r="J1323" s="1"/>
      <c r="K1323" s="0"/>
      <c r="L1323" s="1"/>
      <c r="M1323" s="0"/>
      <c r="O1323" s="0" t="str">
        <f aca="false">LOOKUP(B1323,ISO3,Zone)</f>
        <v>Amériques</v>
      </c>
      <c r="P1323" s="0" t="str">
        <f aca="false">LOOKUP(B1323,ISO3,Country)</f>
        <v>Nicaragua</v>
      </c>
    </row>
    <row r="1324" customFormat="false" ht="12.8" hidden="false" customHeight="false" outlineLevel="0" collapsed="false">
      <c r="A1324" s="0" t="n">
        <v>2016</v>
      </c>
      <c r="B1324" s="0" t="s">
        <v>43</v>
      </c>
      <c r="C1324" s="1" t="n">
        <v>71.17</v>
      </c>
      <c r="D1324" s="7" t="n">
        <v>76</v>
      </c>
      <c r="E1324" s="0"/>
      <c r="F1324" s="1"/>
      <c r="G1324" s="0"/>
      <c r="H1324" s="1"/>
      <c r="I1324" s="0"/>
      <c r="J1324" s="1"/>
      <c r="K1324" s="0"/>
      <c r="L1324" s="1"/>
      <c r="M1324" s="0"/>
      <c r="O1324" s="0" t="str">
        <f aca="false">LOOKUP(B1324,ISO3,Zone)</f>
        <v>EEAC</v>
      </c>
      <c r="P1324" s="0" t="str">
        <f aca="false">LOOKUP(B1324,ISO3,Country)</f>
        <v>Moldova</v>
      </c>
    </row>
    <row r="1325" customFormat="false" ht="12.8" hidden="false" customHeight="false" outlineLevel="0" collapsed="false">
      <c r="A1325" s="0" t="n">
        <v>2016</v>
      </c>
      <c r="B1325" s="0" t="s">
        <v>56</v>
      </c>
      <c r="C1325" s="1" t="n">
        <v>71.07</v>
      </c>
      <c r="D1325" s="7" t="n">
        <v>77</v>
      </c>
      <c r="E1325" s="0"/>
      <c r="F1325" s="1"/>
      <c r="G1325" s="0"/>
      <c r="H1325" s="1"/>
      <c r="I1325" s="0"/>
      <c r="J1325" s="1"/>
      <c r="K1325" s="0"/>
      <c r="L1325" s="1"/>
      <c r="M1325" s="0"/>
      <c r="O1325" s="0" t="str">
        <f aca="false">LOOKUP(B1325,ISO3,Zone)</f>
        <v>UE Balkans</v>
      </c>
      <c r="P1325" s="0" t="str">
        <f aca="false">LOOKUP(B1325,ISO3,Country)</f>
        <v>Italy</v>
      </c>
    </row>
    <row r="1326" customFormat="false" ht="12.8" hidden="false" customHeight="false" outlineLevel="0" collapsed="false">
      <c r="A1326" s="0" t="n">
        <v>2016</v>
      </c>
      <c r="B1326" s="0" t="s">
        <v>127</v>
      </c>
      <c r="C1326" s="1" t="n">
        <v>71.03</v>
      </c>
      <c r="D1326" s="7" t="n">
        <v>78</v>
      </c>
      <c r="E1326" s="0"/>
      <c r="F1326" s="1"/>
      <c r="G1326" s="0"/>
      <c r="H1326" s="1"/>
      <c r="I1326" s="0"/>
      <c r="J1326" s="1"/>
      <c r="K1326" s="0"/>
      <c r="L1326" s="1"/>
      <c r="M1326" s="0"/>
      <c r="O1326" s="0" t="str">
        <f aca="false">LOOKUP(B1326,ISO3,Zone)</f>
        <v>Afrique</v>
      </c>
      <c r="P1326" s="0" t="str">
        <f aca="false">LOOKUP(B1326,ISO3,Country)</f>
        <v>Benin</v>
      </c>
    </row>
    <row r="1327" customFormat="false" ht="12.8" hidden="false" customHeight="false" outlineLevel="0" collapsed="false">
      <c r="A1327" s="0" t="n">
        <v>2016</v>
      </c>
      <c r="B1327" s="0" t="s">
        <v>93</v>
      </c>
      <c r="C1327" s="1" t="n">
        <v>70.97</v>
      </c>
      <c r="D1327" s="7" t="n">
        <v>79</v>
      </c>
      <c r="E1327" s="0"/>
      <c r="F1327" s="1"/>
      <c r="G1327" s="0"/>
      <c r="H1327" s="1"/>
      <c r="I1327" s="0"/>
      <c r="J1327" s="1"/>
      <c r="K1327" s="0"/>
      <c r="L1327" s="1"/>
      <c r="M1327" s="0"/>
      <c r="O1327" s="0" t="str">
        <f aca="false">LOOKUP(B1327,ISO3,Zone)</f>
        <v>Afrique</v>
      </c>
      <c r="P1327" s="0" t="str">
        <f aca="false">LOOKUP(B1327,ISO3,Country)</f>
        <v>Guinea-Bissau</v>
      </c>
    </row>
    <row r="1328" customFormat="false" ht="12.8" hidden="false" customHeight="false" outlineLevel="0" collapsed="false">
      <c r="A1328" s="0" t="n">
        <v>2016</v>
      </c>
      <c r="B1328" s="0" t="s">
        <v>104</v>
      </c>
      <c r="C1328" s="1" t="n">
        <v>70.63</v>
      </c>
      <c r="D1328" s="7" t="n">
        <v>80</v>
      </c>
      <c r="E1328" s="0"/>
      <c r="F1328" s="1"/>
      <c r="G1328" s="0"/>
      <c r="H1328" s="1"/>
      <c r="I1328" s="0"/>
      <c r="J1328" s="1"/>
      <c r="K1328" s="0"/>
      <c r="L1328" s="1"/>
      <c r="M1328" s="0"/>
      <c r="O1328" s="0" t="str">
        <f aca="false">LOOKUP(B1328,ISO3,Zone)</f>
        <v>Asie-Pacifique</v>
      </c>
      <c r="P1328" s="0" t="str">
        <f aca="false">LOOKUP(B1328,ISO3,Country)</f>
        <v>Fiji</v>
      </c>
    </row>
    <row r="1329" customFormat="false" ht="12.8" hidden="false" customHeight="false" outlineLevel="0" collapsed="false">
      <c r="A1329" s="0" t="n">
        <v>2016</v>
      </c>
      <c r="B1329" s="0" t="s">
        <v>91</v>
      </c>
      <c r="C1329" s="1" t="n">
        <v>70.46</v>
      </c>
      <c r="D1329" s="7" t="n">
        <v>81</v>
      </c>
      <c r="E1329" s="0"/>
      <c r="F1329" s="1"/>
      <c r="G1329" s="0"/>
      <c r="H1329" s="1"/>
      <c r="I1329" s="0"/>
      <c r="J1329" s="1"/>
      <c r="K1329" s="0"/>
      <c r="L1329" s="1"/>
      <c r="M1329" s="0"/>
      <c r="O1329" s="0" t="str">
        <f aca="false">LOOKUP(B1329,ISO3,Zone)</f>
        <v>UE Balkans</v>
      </c>
      <c r="P1329" s="0" t="str">
        <f aca="false">LOOKUP(B1329,ISO3,Country)</f>
        <v>Northern Cyprus</v>
      </c>
    </row>
    <row r="1330" customFormat="false" ht="12.8" hidden="false" customHeight="false" outlineLevel="0" collapsed="false">
      <c r="A1330" s="0" t="n">
        <v>2016</v>
      </c>
      <c r="B1330" s="0" t="s">
        <v>111</v>
      </c>
      <c r="C1330" s="1" t="n">
        <v>70.08</v>
      </c>
      <c r="D1330" s="7" t="n">
        <v>82</v>
      </c>
      <c r="E1330" s="0"/>
      <c r="F1330" s="1"/>
      <c r="G1330" s="0"/>
      <c r="H1330" s="1"/>
      <c r="I1330" s="0"/>
      <c r="J1330" s="1"/>
      <c r="K1330" s="0"/>
      <c r="L1330" s="1"/>
      <c r="M1330" s="0"/>
      <c r="O1330" s="0" t="str">
        <f aca="false">LOOKUP(B1330,ISO3,Zone)</f>
        <v>UE Balkans</v>
      </c>
      <c r="P1330" s="0" t="str">
        <f aca="false">LOOKUP(B1330,ISO3,Country)</f>
        <v>Albania</v>
      </c>
    </row>
    <row r="1331" customFormat="false" ht="12.8" hidden="false" customHeight="false" outlineLevel="0" collapsed="false">
      <c r="A1331" s="0" t="n">
        <v>2016</v>
      </c>
      <c r="B1331" s="0" t="s">
        <v>89</v>
      </c>
      <c r="C1331" s="1" t="n">
        <v>70.06</v>
      </c>
      <c r="D1331" s="7" t="n">
        <v>83</v>
      </c>
      <c r="E1331" s="0"/>
      <c r="F1331" s="1"/>
      <c r="G1331" s="0"/>
      <c r="H1331" s="1"/>
      <c r="I1331" s="0"/>
      <c r="J1331" s="1"/>
      <c r="K1331" s="0"/>
      <c r="L1331" s="1"/>
      <c r="M1331" s="0"/>
      <c r="O1331" s="0" t="str">
        <f aca="false">LOOKUP(B1331,ISO3,Zone)</f>
        <v>Afrique</v>
      </c>
      <c r="P1331" s="0" t="str">
        <f aca="false">LOOKUP(B1331,ISO3,Country)</f>
        <v>Sierra Leone</v>
      </c>
    </row>
    <row r="1332" customFormat="false" ht="12.8" hidden="false" customHeight="false" outlineLevel="0" collapsed="false">
      <c r="A1332" s="0" t="n">
        <v>2016</v>
      </c>
      <c r="B1332" s="0" t="s">
        <v>125</v>
      </c>
      <c r="C1332" s="1" t="n">
        <v>70.01</v>
      </c>
      <c r="D1332" s="7" t="n">
        <v>84</v>
      </c>
      <c r="E1332" s="0"/>
      <c r="F1332" s="1"/>
      <c r="G1332" s="0"/>
      <c r="H1332" s="1"/>
      <c r="I1332" s="0"/>
      <c r="J1332" s="1"/>
      <c r="K1332" s="0"/>
      <c r="L1332" s="1"/>
      <c r="M1332" s="0"/>
      <c r="O1332" s="0" t="str">
        <f aca="false">LOOKUP(B1332,ISO3,Zone)</f>
        <v>Amériques</v>
      </c>
      <c r="P1332" s="0" t="str">
        <f aca="false">LOOKUP(B1332,ISO3,Country)</f>
        <v>Peru</v>
      </c>
    </row>
    <row r="1333" customFormat="false" ht="12.8" hidden="false" customHeight="false" outlineLevel="0" collapsed="false">
      <c r="A1333" s="0" t="n">
        <v>2016</v>
      </c>
      <c r="B1333" s="0" t="s">
        <v>137</v>
      </c>
      <c r="C1333" s="1" t="n">
        <v>69.84</v>
      </c>
      <c r="D1333" s="7" t="n">
        <v>85</v>
      </c>
      <c r="E1333" s="0"/>
      <c r="F1333" s="1"/>
      <c r="G1333" s="0"/>
      <c r="H1333" s="1"/>
      <c r="I1333" s="0"/>
      <c r="J1333" s="1"/>
      <c r="K1333" s="0"/>
      <c r="L1333" s="1"/>
      <c r="M1333" s="0"/>
      <c r="O1333" s="0" t="str">
        <f aca="false">LOOKUP(B1333,ISO3,Zone)</f>
        <v>EEAC</v>
      </c>
      <c r="P1333" s="0" t="str">
        <f aca="false">LOOKUP(B1333,ISO3,Country)</f>
        <v>Kyrgyzstan</v>
      </c>
    </row>
    <row r="1334" customFormat="false" ht="12.8" hidden="false" customHeight="false" outlineLevel="0" collapsed="false">
      <c r="A1334" s="0" t="n">
        <v>2016</v>
      </c>
      <c r="B1334" s="0" t="s">
        <v>69</v>
      </c>
      <c r="C1334" s="1" t="n">
        <v>69.83</v>
      </c>
      <c r="D1334" s="7" t="n">
        <v>86</v>
      </c>
      <c r="E1334" s="0"/>
      <c r="F1334" s="1"/>
      <c r="G1334" s="0"/>
      <c r="H1334" s="1"/>
      <c r="I1334" s="0"/>
      <c r="J1334" s="1"/>
      <c r="K1334" s="0"/>
      <c r="L1334" s="1"/>
      <c r="M1334" s="0"/>
      <c r="O1334" s="0" t="str">
        <f aca="false">LOOKUP(B1334,ISO3,Zone)</f>
        <v>Afrique</v>
      </c>
      <c r="P1334" s="0" t="str">
        <f aca="false">LOOKUP(B1334,ISO3,Country)</f>
        <v>Côte d'Ivoire</v>
      </c>
    </row>
    <row r="1335" customFormat="false" ht="12.8" hidden="false" customHeight="false" outlineLevel="0" collapsed="false">
      <c r="A1335" s="0" t="n">
        <v>2016</v>
      </c>
      <c r="B1335" s="0" t="s">
        <v>117</v>
      </c>
      <c r="C1335" s="1" t="n">
        <v>69.75</v>
      </c>
      <c r="D1335" s="7" t="n">
        <v>87</v>
      </c>
      <c r="E1335" s="0"/>
      <c r="F1335" s="1"/>
      <c r="G1335" s="0"/>
      <c r="H1335" s="1"/>
      <c r="I1335" s="0"/>
      <c r="J1335" s="1"/>
      <c r="K1335" s="0"/>
      <c r="L1335" s="1"/>
      <c r="M1335" s="0"/>
      <c r="O1335" s="0" t="str">
        <f aca="false">LOOKUP(B1335,ISO3,Zone)</f>
        <v>Afrique</v>
      </c>
      <c r="P1335" s="0" t="str">
        <f aca="false">LOOKUP(B1335,ISO3,Country)</f>
        <v>Mozambique</v>
      </c>
    </row>
    <row r="1336" customFormat="false" ht="12.8" hidden="false" customHeight="false" outlineLevel="0" collapsed="false">
      <c r="A1336" s="0" t="n">
        <v>2016</v>
      </c>
      <c r="B1336" s="0" t="s">
        <v>85</v>
      </c>
      <c r="C1336" s="1" t="n">
        <v>69.69</v>
      </c>
      <c r="D1336" s="7" t="n">
        <v>88</v>
      </c>
      <c r="E1336" s="0"/>
      <c r="F1336" s="1"/>
      <c r="G1336" s="0"/>
      <c r="H1336" s="1"/>
      <c r="I1336" s="0"/>
      <c r="J1336" s="1"/>
      <c r="K1336" s="0"/>
      <c r="L1336" s="1"/>
      <c r="M1336" s="0"/>
      <c r="O1336" s="0" t="str">
        <f aca="false">LOOKUP(B1336,ISO3,Zone)</f>
        <v>Afrique</v>
      </c>
      <c r="P1336" s="0" t="str">
        <f aca="false">LOOKUP(B1336,ISO3,Country)</f>
        <v>Togo</v>
      </c>
    </row>
    <row r="1337" customFormat="false" ht="12.8" hidden="false" customHeight="false" outlineLevel="0" collapsed="false">
      <c r="A1337" s="0" t="n">
        <v>2016</v>
      </c>
      <c r="B1337" s="0" t="s">
        <v>122</v>
      </c>
      <c r="C1337" s="1" t="n">
        <v>69.65</v>
      </c>
      <c r="D1337" s="7" t="n">
        <v>89</v>
      </c>
      <c r="E1337" s="0"/>
      <c r="F1337" s="1"/>
      <c r="G1337" s="0"/>
      <c r="H1337" s="1"/>
      <c r="I1337" s="0"/>
      <c r="J1337" s="1"/>
      <c r="K1337" s="0"/>
      <c r="L1337" s="1"/>
      <c r="M1337" s="0"/>
      <c r="O1337" s="0" t="str">
        <f aca="false">LOOKUP(B1337,ISO3,Zone)</f>
        <v>UE Balkans</v>
      </c>
      <c r="P1337" s="0" t="str">
        <f aca="false">LOOKUP(B1337,ISO3,Country)</f>
        <v>Greece</v>
      </c>
    </row>
    <row r="1338" customFormat="false" ht="12.8" hidden="false" customHeight="false" outlineLevel="0" collapsed="false">
      <c r="A1338" s="0" t="n">
        <v>2016</v>
      </c>
      <c r="B1338" s="0" t="s">
        <v>84</v>
      </c>
      <c r="C1338" s="1" t="n">
        <v>69.41</v>
      </c>
      <c r="D1338" s="7" t="n">
        <v>91</v>
      </c>
      <c r="E1338" s="0"/>
      <c r="F1338" s="1"/>
      <c r="G1338" s="0"/>
      <c r="H1338" s="1"/>
      <c r="I1338" s="0"/>
      <c r="J1338" s="1"/>
      <c r="K1338" s="0"/>
      <c r="L1338" s="1"/>
      <c r="M1338" s="0"/>
      <c r="O1338" s="0" t="str">
        <f aca="false">LOOKUP(B1338,ISO3,Zone)</f>
        <v>Amériques</v>
      </c>
      <c r="P1338" s="0" t="str">
        <f aca="false">LOOKUP(B1338,ISO3,Country)</f>
        <v>Panama</v>
      </c>
    </row>
    <row r="1339" customFormat="false" ht="12.8" hidden="false" customHeight="false" outlineLevel="0" collapsed="false">
      <c r="A1339" s="0" t="n">
        <v>2016</v>
      </c>
      <c r="B1339" s="0" t="s">
        <v>49</v>
      </c>
      <c r="C1339" s="1" t="n">
        <v>69.4</v>
      </c>
      <c r="D1339" s="7" t="n">
        <v>92</v>
      </c>
      <c r="E1339" s="0"/>
      <c r="F1339" s="1"/>
      <c r="G1339" s="0"/>
      <c r="H1339" s="1"/>
      <c r="I1339" s="0"/>
      <c r="J1339" s="1"/>
      <c r="K1339" s="0"/>
      <c r="L1339" s="1"/>
      <c r="M1339" s="0"/>
      <c r="O1339" s="0" t="str">
        <f aca="false">LOOKUP(B1339,ISO3,Zone)</f>
        <v>Afrique</v>
      </c>
      <c r="P1339" s="0" t="str">
        <f aca="false">LOOKUP(B1339,ISO3,Country)</f>
        <v>Seychelles</v>
      </c>
    </row>
    <row r="1340" customFormat="false" ht="12.8" hidden="false" customHeight="false" outlineLevel="0" collapsed="false">
      <c r="A1340" s="0" t="n">
        <v>2016</v>
      </c>
      <c r="B1340" s="0" t="s">
        <v>81</v>
      </c>
      <c r="C1340" s="1" t="n">
        <v>69.29</v>
      </c>
      <c r="D1340" s="7" t="n">
        <v>93</v>
      </c>
      <c r="E1340" s="0"/>
      <c r="F1340" s="1"/>
      <c r="G1340" s="0"/>
      <c r="H1340" s="1"/>
      <c r="I1340" s="0"/>
      <c r="J1340" s="1"/>
      <c r="K1340" s="0"/>
      <c r="L1340" s="1"/>
      <c r="M1340" s="0"/>
      <c r="O1340" s="0" t="str">
        <f aca="false">LOOKUP(B1340,ISO3,Zone)</f>
        <v>Afrique</v>
      </c>
      <c r="P1340" s="0" t="str">
        <f aca="false">LOOKUP(B1340,ISO3,Country)</f>
        <v>Liberia</v>
      </c>
    </row>
    <row r="1341" customFormat="false" ht="12.8" hidden="false" customHeight="false" outlineLevel="0" collapsed="false">
      <c r="A1341" s="0" t="n">
        <v>2016</v>
      </c>
      <c r="B1341" s="0" t="s">
        <v>105</v>
      </c>
      <c r="C1341" s="1" t="n">
        <v>69.27</v>
      </c>
      <c r="D1341" s="7" t="n">
        <v>94</v>
      </c>
      <c r="E1341" s="0"/>
      <c r="F1341" s="1"/>
      <c r="G1341" s="0"/>
      <c r="H1341" s="1"/>
      <c r="I1341" s="0"/>
      <c r="J1341" s="1"/>
      <c r="K1341" s="0"/>
      <c r="L1341" s="1"/>
      <c r="M1341" s="0"/>
      <c r="O1341" s="0" t="str">
        <f aca="false">LOOKUP(B1341,ISO3,Zone)</f>
        <v>Asie-Pacifique</v>
      </c>
      <c r="P1341" s="0" t="str">
        <f aca="false">LOOKUP(B1341,ISO3,Country)</f>
        <v>Bhutan</v>
      </c>
    </row>
    <row r="1342" customFormat="false" ht="12.8" hidden="false" customHeight="false" outlineLevel="0" collapsed="false">
      <c r="A1342" s="0" t="n">
        <v>2016</v>
      </c>
      <c r="B1342" s="0" t="s">
        <v>131</v>
      </c>
      <c r="C1342" s="1" t="n">
        <v>68.84</v>
      </c>
      <c r="D1342" s="7" t="n">
        <v>95</v>
      </c>
      <c r="E1342" s="0"/>
      <c r="F1342" s="1"/>
      <c r="G1342" s="0"/>
      <c r="H1342" s="1"/>
      <c r="I1342" s="0"/>
      <c r="J1342" s="1"/>
      <c r="K1342" s="0"/>
      <c r="L1342" s="1"/>
      <c r="M1342" s="0"/>
      <c r="O1342" s="0" t="str">
        <f aca="false">LOOKUP(B1342,ISO3,Zone)</f>
        <v>Afrique</v>
      </c>
      <c r="P1342" s="0" t="str">
        <f aca="false">LOOKUP(B1342,ISO3,Country)</f>
        <v>Kenya</v>
      </c>
    </row>
    <row r="1343" customFormat="false" ht="12.8" hidden="false" customHeight="false" outlineLevel="0" collapsed="false">
      <c r="A1343" s="0" t="n">
        <v>2016</v>
      </c>
      <c r="B1343" s="0" t="s">
        <v>136</v>
      </c>
      <c r="C1343" s="1" t="n">
        <v>68.4</v>
      </c>
      <c r="D1343" s="7" t="n">
        <v>96</v>
      </c>
      <c r="E1343" s="0"/>
      <c r="F1343" s="1"/>
      <c r="G1343" s="0"/>
      <c r="H1343" s="1"/>
      <c r="I1343" s="0"/>
      <c r="J1343" s="1"/>
      <c r="K1343" s="0"/>
      <c r="L1343" s="1"/>
      <c r="M1343" s="0"/>
      <c r="O1343" s="0" t="str">
        <f aca="false">LOOKUP(B1343,ISO3,Zone)</f>
        <v>MENA</v>
      </c>
      <c r="P1343" s="0" t="str">
        <f aca="false">LOOKUP(B1343,ISO3,Country)</f>
        <v>Tunisia</v>
      </c>
    </row>
    <row r="1344" customFormat="false" ht="12.8" hidden="false" customHeight="false" outlineLevel="0" collapsed="false">
      <c r="A1344" s="0" t="n">
        <v>2016</v>
      </c>
      <c r="B1344" s="0" t="s">
        <v>132</v>
      </c>
      <c r="C1344" s="1" t="n">
        <v>68.22</v>
      </c>
      <c r="D1344" s="7" t="n">
        <v>97</v>
      </c>
      <c r="E1344" s="0"/>
      <c r="F1344" s="1"/>
      <c r="G1344" s="0"/>
      <c r="H1344" s="1"/>
      <c r="I1344" s="0"/>
      <c r="J1344" s="1"/>
      <c r="K1344" s="0"/>
      <c r="L1344" s="1"/>
      <c r="M1344" s="0"/>
      <c r="O1344" s="0" t="str">
        <f aca="false">LOOKUP(B1344,ISO3,Zone)</f>
        <v>Amériques</v>
      </c>
      <c r="P1344" s="0" t="str">
        <f aca="false">LOOKUP(B1344,ISO3,Country)</f>
        <v>Bolivia</v>
      </c>
    </row>
    <row r="1345" customFormat="false" ht="12.8" hidden="false" customHeight="false" outlineLevel="0" collapsed="false">
      <c r="A1345" s="0" t="n">
        <v>2016</v>
      </c>
      <c r="B1345" s="0" t="s">
        <v>134</v>
      </c>
      <c r="C1345" s="1" t="n">
        <v>68.05</v>
      </c>
      <c r="D1345" s="7" t="n">
        <v>98</v>
      </c>
      <c r="E1345" s="0"/>
      <c r="F1345" s="1"/>
      <c r="G1345" s="0"/>
      <c r="H1345" s="1"/>
      <c r="I1345" s="0"/>
      <c r="J1345" s="1"/>
      <c r="K1345" s="0"/>
      <c r="L1345" s="1"/>
      <c r="M1345" s="0"/>
      <c r="O1345" s="0" t="str">
        <f aca="false">LOOKUP(B1345,ISO3,Zone)</f>
        <v>MENA</v>
      </c>
      <c r="P1345" s="0" t="str">
        <f aca="false">LOOKUP(B1345,ISO3,Country)</f>
        <v>Lebanon</v>
      </c>
    </row>
    <row r="1346" customFormat="false" ht="12.8" hidden="false" customHeight="false" outlineLevel="0" collapsed="false">
      <c r="A1346" s="0" t="n">
        <v>2016</v>
      </c>
      <c r="B1346" s="0" t="s">
        <v>25</v>
      </c>
      <c r="C1346" s="1" t="n">
        <v>67.98</v>
      </c>
      <c r="D1346" s="7" t="n">
        <v>99</v>
      </c>
      <c r="E1346" s="0"/>
      <c r="F1346" s="1"/>
      <c r="G1346" s="0"/>
      <c r="H1346" s="1"/>
      <c r="I1346" s="0"/>
      <c r="J1346" s="1"/>
      <c r="K1346" s="0"/>
      <c r="L1346" s="1"/>
      <c r="M1346" s="0"/>
      <c r="O1346" s="0" t="str">
        <f aca="false">LOOKUP(B1346,ISO3,Zone)</f>
        <v>Asie-Pacifique</v>
      </c>
      <c r="P1346" s="0" t="str">
        <f aca="false">LOOKUP(B1346,ISO3,Country)</f>
        <v>East Timor</v>
      </c>
    </row>
    <row r="1347" customFormat="false" ht="12.8" hidden="false" customHeight="false" outlineLevel="0" collapsed="false">
      <c r="A1347" s="0" t="n">
        <v>2016</v>
      </c>
      <c r="B1347" s="0" t="s">
        <v>109</v>
      </c>
      <c r="C1347" s="1" t="n">
        <v>67.8</v>
      </c>
      <c r="D1347" s="7" t="n">
        <v>100</v>
      </c>
      <c r="E1347" s="0"/>
      <c r="F1347" s="1"/>
      <c r="G1347" s="0"/>
      <c r="H1347" s="1"/>
      <c r="I1347" s="0"/>
      <c r="J1347" s="1"/>
      <c r="K1347" s="0"/>
      <c r="L1347" s="1"/>
      <c r="M1347" s="0"/>
      <c r="O1347" s="0" t="str">
        <f aca="false">LOOKUP(B1347,ISO3,Zone)</f>
        <v>Afrique</v>
      </c>
      <c r="P1347" s="0" t="str">
        <f aca="false">LOOKUP(B1347,ISO3,Country)</f>
        <v>Gabon</v>
      </c>
    </row>
    <row r="1348" customFormat="false" ht="12.8" hidden="false" customHeight="false" outlineLevel="0" collapsed="false">
      <c r="A1348" s="0" t="n">
        <v>2016</v>
      </c>
      <c r="B1348" s="0" t="s">
        <v>112</v>
      </c>
      <c r="C1348" s="1" t="n">
        <v>67.42</v>
      </c>
      <c r="D1348" s="7" t="n">
        <v>101</v>
      </c>
      <c r="E1348" s="0"/>
      <c r="F1348" s="1"/>
      <c r="G1348" s="0"/>
      <c r="H1348" s="1"/>
      <c r="I1348" s="0"/>
      <c r="J1348" s="1"/>
      <c r="K1348" s="0"/>
      <c r="L1348" s="1"/>
      <c r="M1348" s="0"/>
      <c r="O1348" s="0" t="str">
        <f aca="false">LOOKUP(B1348,ISO3,Zone)</f>
        <v>MENA</v>
      </c>
      <c r="P1348" s="0" t="str">
        <f aca="false">LOOKUP(B1348,ISO3,Country)</f>
        <v>Israel</v>
      </c>
    </row>
    <row r="1349" customFormat="false" ht="12.8" hidden="false" customHeight="false" outlineLevel="0" collapsed="false">
      <c r="A1349" s="0" t="n">
        <v>2016</v>
      </c>
      <c r="B1349" s="0" t="s">
        <v>148</v>
      </c>
      <c r="C1349" s="1" t="n">
        <v>67.42</v>
      </c>
      <c r="D1349" s="7" t="n">
        <v>102</v>
      </c>
      <c r="E1349" s="0"/>
      <c r="F1349" s="1"/>
      <c r="G1349" s="0"/>
      <c r="H1349" s="1"/>
      <c r="I1349" s="0"/>
      <c r="J1349" s="1"/>
      <c r="K1349" s="0"/>
      <c r="L1349" s="1"/>
      <c r="M1349" s="0"/>
      <c r="O1349" s="0" t="str">
        <f aca="false">LOOKUP(B1349,ISO3,Zone)</f>
        <v>Afrique</v>
      </c>
      <c r="P1349" s="0" t="str">
        <f aca="false">LOOKUP(B1349,ISO3,Country)</f>
        <v>Uganda</v>
      </c>
    </row>
    <row r="1350" customFormat="false" ht="12.8" hidden="false" customHeight="false" outlineLevel="0" collapsed="false">
      <c r="A1350" s="0" t="n">
        <v>2016</v>
      </c>
      <c r="B1350" s="0" t="s">
        <v>169</v>
      </c>
      <c r="C1350" s="1" t="n">
        <v>67.41</v>
      </c>
      <c r="D1350" s="7" t="n">
        <v>103</v>
      </c>
      <c r="E1350" s="0"/>
      <c r="F1350" s="1"/>
      <c r="G1350" s="0"/>
      <c r="H1350" s="1"/>
      <c r="I1350" s="0"/>
      <c r="J1350" s="1"/>
      <c r="K1350" s="0"/>
      <c r="L1350" s="1"/>
      <c r="M1350" s="0"/>
      <c r="O1350" s="0" t="str">
        <f aca="false">LOOKUP(B1350,ISO3,Zone)</f>
        <v>MENA</v>
      </c>
      <c r="P1350" s="0" t="str">
        <f aca="false">LOOKUP(B1350,ISO3,Country)</f>
        <v>Kuwait</v>
      </c>
    </row>
    <row r="1351" customFormat="false" ht="12.8" hidden="false" customHeight="false" outlineLevel="0" collapsed="false">
      <c r="A1351" s="0" t="n">
        <v>2016</v>
      </c>
      <c r="B1351" s="0" t="s">
        <v>107</v>
      </c>
      <c r="C1351" s="1" t="n">
        <v>67.38</v>
      </c>
      <c r="D1351" s="7" t="n">
        <v>104</v>
      </c>
      <c r="E1351" s="0"/>
      <c r="F1351" s="1"/>
      <c r="G1351" s="0"/>
      <c r="H1351" s="1"/>
      <c r="I1351" s="0"/>
      <c r="J1351" s="1"/>
      <c r="K1351" s="0"/>
      <c r="L1351" s="1"/>
      <c r="M1351" s="0"/>
      <c r="O1351" s="0" t="str">
        <f aca="false">LOOKUP(B1351,ISO3,Zone)</f>
        <v>Amériques</v>
      </c>
      <c r="P1351" s="0" t="str">
        <f aca="false">LOOKUP(B1351,ISO3,Country)</f>
        <v>Brazil</v>
      </c>
    </row>
    <row r="1352" customFormat="false" ht="12.8" hidden="false" customHeight="false" outlineLevel="0" collapsed="false">
      <c r="A1352" s="0" t="n">
        <v>2016</v>
      </c>
      <c r="B1352" s="0" t="s">
        <v>110</v>
      </c>
      <c r="C1352" s="1" t="n">
        <v>67.38</v>
      </c>
      <c r="D1352" s="7" t="n">
        <v>105</v>
      </c>
      <c r="E1352" s="0"/>
      <c r="F1352" s="1"/>
      <c r="G1352" s="0"/>
      <c r="H1352" s="1"/>
      <c r="I1352" s="0"/>
      <c r="J1352" s="1"/>
      <c r="K1352" s="0"/>
      <c r="L1352" s="1"/>
      <c r="M1352" s="0"/>
      <c r="O1352" s="0" t="str">
        <f aca="false">LOOKUP(B1352,ISO3,Zone)</f>
        <v>Asie-Pacifique</v>
      </c>
      <c r="P1352" s="0" t="str">
        <f aca="false">LOOKUP(B1352,ISO3,Country)</f>
        <v>Nepal</v>
      </c>
    </row>
    <row r="1353" customFormat="false" ht="12.8" hidden="false" customHeight="false" outlineLevel="0" collapsed="false">
      <c r="A1353" s="0" t="n">
        <v>2016</v>
      </c>
      <c r="B1353" s="0" t="s">
        <v>54</v>
      </c>
      <c r="C1353" s="1" t="n">
        <v>67.21</v>
      </c>
      <c r="D1353" s="7" t="n">
        <v>106</v>
      </c>
      <c r="E1353" s="0"/>
      <c r="F1353" s="1"/>
      <c r="G1353" s="0"/>
      <c r="H1353" s="1"/>
      <c r="I1353" s="0"/>
      <c r="J1353" s="1"/>
      <c r="K1353" s="0"/>
      <c r="L1353" s="1"/>
      <c r="M1353" s="0"/>
      <c r="O1353" s="0" t="str">
        <f aca="false">LOOKUP(B1353,ISO3,Zone)</f>
        <v>UE Balkans</v>
      </c>
      <c r="P1353" s="0" t="str">
        <f aca="false">LOOKUP(B1353,ISO3,Country)</f>
        <v>Montenegro</v>
      </c>
    </row>
    <row r="1354" customFormat="false" ht="12.8" hidden="false" customHeight="false" outlineLevel="0" collapsed="false">
      <c r="A1354" s="0" t="n">
        <v>2016</v>
      </c>
      <c r="B1354" s="0" t="s">
        <v>94</v>
      </c>
      <c r="C1354" s="1" t="n">
        <v>67.07</v>
      </c>
      <c r="D1354" s="7" t="n">
        <v>107</v>
      </c>
      <c r="E1354" s="0"/>
      <c r="F1354" s="1"/>
      <c r="G1354" s="0"/>
      <c r="H1354" s="1"/>
      <c r="I1354" s="0"/>
      <c r="J1354" s="1"/>
      <c r="K1354" s="0"/>
      <c r="L1354" s="1"/>
      <c r="M1354" s="0"/>
      <c r="O1354" s="0" t="str">
        <f aca="false">LOOKUP(B1354,ISO3,Zone)</f>
        <v>EEAC</v>
      </c>
      <c r="P1354" s="0" t="str">
        <f aca="false">LOOKUP(B1354,ISO3,Country)</f>
        <v>Ukraine</v>
      </c>
    </row>
    <row r="1355" customFormat="false" ht="12.8" hidden="false" customHeight="false" outlineLevel="0" collapsed="false">
      <c r="A1355" s="0" t="n">
        <v>2016</v>
      </c>
      <c r="B1355" s="0" t="s">
        <v>100</v>
      </c>
      <c r="C1355" s="1" t="n">
        <v>66.92</v>
      </c>
      <c r="D1355" s="7" t="n">
        <v>108</v>
      </c>
      <c r="E1355" s="0"/>
      <c r="F1355" s="1"/>
      <c r="G1355" s="0"/>
      <c r="H1355" s="1"/>
      <c r="I1355" s="0"/>
      <c r="J1355" s="1"/>
      <c r="K1355" s="0"/>
      <c r="L1355" s="1"/>
      <c r="M1355" s="0"/>
      <c r="O1355" s="0" t="str">
        <f aca="false">LOOKUP(B1355,ISO3,Zone)</f>
        <v>Afrique</v>
      </c>
      <c r="P1355" s="0" t="str">
        <f aca="false">LOOKUP(B1355,ISO3,Country)</f>
        <v>Guinea</v>
      </c>
    </row>
    <row r="1356" customFormat="false" ht="12.8" hidden="false" customHeight="false" outlineLevel="0" collapsed="false">
      <c r="A1356" s="0" t="n">
        <v>2016</v>
      </c>
      <c r="B1356" s="0" t="s">
        <v>95</v>
      </c>
      <c r="C1356" s="1" t="n">
        <v>66.79</v>
      </c>
      <c r="D1356" s="7" t="n">
        <v>109</v>
      </c>
      <c r="E1356" s="0"/>
      <c r="F1356" s="1"/>
      <c r="G1356" s="0"/>
      <c r="H1356" s="1"/>
      <c r="I1356" s="0"/>
      <c r="J1356" s="1"/>
      <c r="K1356" s="0"/>
      <c r="L1356" s="1"/>
      <c r="M1356" s="0"/>
      <c r="O1356" s="0" t="str">
        <f aca="false">LOOKUP(B1356,ISO3,Zone)</f>
        <v>Amériques</v>
      </c>
      <c r="P1356" s="0" t="str">
        <f aca="false">LOOKUP(B1356,ISO3,Country)</f>
        <v>Ecuador</v>
      </c>
    </row>
    <row r="1357" customFormat="false" ht="12.8" hidden="false" customHeight="false" outlineLevel="0" collapsed="false">
      <c r="A1357" s="0" t="n">
        <v>2016</v>
      </c>
      <c r="B1357" s="0" t="s">
        <v>113</v>
      </c>
      <c r="C1357" s="1" t="n">
        <v>66.4</v>
      </c>
      <c r="D1357" s="7" t="n">
        <v>110</v>
      </c>
      <c r="E1357" s="0"/>
      <c r="F1357" s="1"/>
      <c r="G1357" s="0"/>
      <c r="H1357" s="1"/>
      <c r="I1357" s="0"/>
      <c r="J1357" s="1"/>
      <c r="K1357" s="0"/>
      <c r="L1357" s="1"/>
      <c r="M1357" s="0"/>
      <c r="O1357" s="0" t="str">
        <f aca="false">LOOKUP(B1357,ISO3,Zone)</f>
        <v>Afrique</v>
      </c>
      <c r="P1357" s="0" t="str">
        <f aca="false">LOOKUP(B1357,ISO3,Country)</f>
        <v>Central African Republic</v>
      </c>
    </row>
    <row r="1358" customFormat="false" ht="12.8" hidden="false" customHeight="false" outlineLevel="0" collapsed="false">
      <c r="A1358" s="0" t="n">
        <v>2016</v>
      </c>
      <c r="B1358" s="0" t="s">
        <v>118</v>
      </c>
      <c r="C1358" s="1" t="n">
        <v>66.37</v>
      </c>
      <c r="D1358" s="7" t="n">
        <v>111</v>
      </c>
      <c r="E1358" s="0"/>
      <c r="F1358" s="1"/>
      <c r="G1358" s="0"/>
      <c r="H1358" s="1"/>
      <c r="I1358" s="0"/>
      <c r="J1358" s="1"/>
      <c r="K1358" s="0"/>
      <c r="L1358" s="1"/>
      <c r="M1358" s="0"/>
      <c r="O1358" s="0" t="str">
        <f aca="false">LOOKUP(B1358,ISO3,Zone)</f>
        <v>Amériques</v>
      </c>
      <c r="P1358" s="0" t="str">
        <f aca="false">LOOKUP(B1358,ISO3,Country)</f>
        <v>Paraguay</v>
      </c>
    </row>
    <row r="1359" customFormat="false" ht="12.8" hidden="false" customHeight="false" outlineLevel="0" collapsed="false">
      <c r="A1359" s="0" t="n">
        <v>2016</v>
      </c>
      <c r="B1359" s="0" t="s">
        <v>115</v>
      </c>
      <c r="C1359" s="1" t="n">
        <v>65.83</v>
      </c>
      <c r="D1359" s="7" t="n">
        <v>112</v>
      </c>
      <c r="E1359" s="0"/>
      <c r="F1359" s="1"/>
      <c r="G1359" s="0"/>
      <c r="H1359" s="1"/>
      <c r="I1359" s="0"/>
      <c r="J1359" s="1"/>
      <c r="K1359" s="0"/>
      <c r="L1359" s="1"/>
      <c r="M1359" s="0"/>
      <c r="O1359" s="0" t="str">
        <f aca="false">LOOKUP(B1359,ISO3,Zone)</f>
        <v>Asie-Pacifique</v>
      </c>
      <c r="P1359" s="0" t="str">
        <f aca="false">LOOKUP(B1359,ISO3,Country)</f>
        <v>Maldives</v>
      </c>
    </row>
    <row r="1360" customFormat="false" ht="12.8" hidden="false" customHeight="false" outlineLevel="0" collapsed="false">
      <c r="A1360" s="0" t="n">
        <v>2016</v>
      </c>
      <c r="B1360" s="0" t="s">
        <v>86</v>
      </c>
      <c r="C1360" s="1" t="n">
        <v>65.54</v>
      </c>
      <c r="D1360" s="7" t="n">
        <v>113</v>
      </c>
      <c r="E1360" s="0"/>
      <c r="F1360" s="1"/>
      <c r="G1360" s="0"/>
      <c r="H1360" s="1"/>
      <c r="I1360" s="0"/>
      <c r="J1360" s="1"/>
      <c r="K1360" s="0"/>
      <c r="L1360" s="1"/>
      <c r="M1360" s="0"/>
      <c r="O1360" s="0" t="str">
        <f aca="false">LOOKUP(B1360,ISO3,Zone)</f>
        <v>UE Balkans</v>
      </c>
      <c r="P1360" s="0" t="str">
        <f aca="false">LOOKUP(B1360,ISO3,Country)</f>
        <v>Bulgaria</v>
      </c>
    </row>
    <row r="1361" customFormat="false" ht="12.8" hidden="false" customHeight="false" outlineLevel="0" collapsed="false">
      <c r="A1361" s="0" t="n">
        <v>2016</v>
      </c>
      <c r="B1361" s="0" t="s">
        <v>102</v>
      </c>
      <c r="C1361" s="1" t="n">
        <v>64.92</v>
      </c>
      <c r="D1361" s="7" t="n">
        <v>114</v>
      </c>
      <c r="E1361" s="0"/>
      <c r="F1361" s="1"/>
      <c r="G1361" s="0"/>
      <c r="H1361" s="1"/>
      <c r="I1361" s="0"/>
      <c r="J1361" s="1"/>
      <c r="K1361" s="0"/>
      <c r="L1361" s="1"/>
      <c r="M1361" s="0"/>
      <c r="O1361" s="0" t="str">
        <f aca="false">LOOKUP(B1361,ISO3,Zone)</f>
        <v>Afrique</v>
      </c>
      <c r="P1361" s="0" t="str">
        <f aca="false">LOOKUP(B1361,ISO3,Country)</f>
        <v>Zambia</v>
      </c>
    </row>
    <row r="1362" customFormat="false" ht="12.8" hidden="false" customHeight="false" outlineLevel="0" collapsed="false">
      <c r="A1362" s="0" t="n">
        <v>2016</v>
      </c>
      <c r="B1362" s="0" t="s">
        <v>96</v>
      </c>
      <c r="C1362" s="1" t="n">
        <v>64.16</v>
      </c>
      <c r="D1362" s="7" t="n">
        <v>115</v>
      </c>
      <c r="E1362" s="0"/>
      <c r="F1362" s="1"/>
      <c r="G1362" s="0"/>
      <c r="H1362" s="1"/>
      <c r="I1362" s="0"/>
      <c r="J1362" s="1"/>
      <c r="K1362" s="0"/>
      <c r="L1362" s="1"/>
      <c r="M1362" s="0"/>
      <c r="O1362" s="0" t="str">
        <f aca="false">LOOKUP(B1362,ISO3,Zone)</f>
        <v>Afrique</v>
      </c>
      <c r="P1362" s="0" t="str">
        <f aca="false">LOOKUP(B1362,ISO3,Country)</f>
        <v>Congo-Brazzaville</v>
      </c>
    </row>
    <row r="1363" customFormat="false" ht="12.8" hidden="false" customHeight="false" outlineLevel="0" collapsed="false">
      <c r="A1363" s="0" t="n">
        <v>2016</v>
      </c>
      <c r="B1363" s="0" t="s">
        <v>138</v>
      </c>
      <c r="C1363" s="1" t="n">
        <v>64.1</v>
      </c>
      <c r="D1363" s="7" t="n">
        <v>116</v>
      </c>
      <c r="E1363" s="0"/>
      <c r="F1363" s="1"/>
      <c r="G1363" s="0"/>
      <c r="H1363" s="1"/>
      <c r="I1363" s="0"/>
      <c r="J1363" s="1"/>
      <c r="K1363" s="0"/>
      <c r="L1363" s="1"/>
      <c r="M1363" s="0"/>
      <c r="O1363" s="0" t="str">
        <f aca="false">LOOKUP(B1363,ISO3,Zone)</f>
        <v>Afrique</v>
      </c>
      <c r="P1363" s="0" t="str">
        <f aca="false">LOOKUP(B1363,ISO3,Country)</f>
        <v>Nigeria</v>
      </c>
    </row>
    <row r="1364" customFormat="false" ht="12.8" hidden="false" customHeight="false" outlineLevel="0" collapsed="false">
      <c r="A1364" s="0" t="n">
        <v>2016</v>
      </c>
      <c r="B1364" s="0" t="s">
        <v>120</v>
      </c>
      <c r="C1364" s="1" t="n">
        <v>64.03</v>
      </c>
      <c r="D1364" s="7" t="n">
        <v>117</v>
      </c>
      <c r="E1364" s="0"/>
      <c r="F1364" s="1"/>
      <c r="G1364" s="0"/>
      <c r="H1364" s="1"/>
      <c r="I1364" s="0"/>
      <c r="J1364" s="1"/>
      <c r="K1364" s="0"/>
      <c r="L1364" s="1"/>
      <c r="M1364" s="0"/>
      <c r="O1364" s="0" t="str">
        <f aca="false">LOOKUP(B1364,ISO3,Zone)</f>
        <v>MENA</v>
      </c>
      <c r="P1364" s="0" t="str">
        <f aca="false">LOOKUP(B1364,ISO3,Country)</f>
        <v>Qatar</v>
      </c>
    </row>
    <row r="1365" customFormat="false" ht="12.8" hidden="false" customHeight="false" outlineLevel="0" collapsed="false">
      <c r="A1365" s="0" t="n">
        <v>2016</v>
      </c>
      <c r="B1365" s="0" t="s">
        <v>53</v>
      </c>
      <c r="C1365" s="1" t="n">
        <v>63.91</v>
      </c>
      <c r="D1365" s="7" t="n">
        <v>118</v>
      </c>
      <c r="E1365" s="0"/>
      <c r="F1365" s="1"/>
      <c r="G1365" s="0"/>
      <c r="H1365" s="1"/>
      <c r="I1365" s="0"/>
      <c r="J1365" s="1"/>
      <c r="K1365" s="0"/>
      <c r="L1365" s="1"/>
      <c r="M1365" s="0"/>
      <c r="O1365" s="0" t="str">
        <f aca="false">LOOKUP(B1365,ISO3,Zone)</f>
        <v>UE Balkans</v>
      </c>
      <c r="P1365" s="0" t="str">
        <f aca="false">LOOKUP(B1365,ISO3,Country)</f>
        <v>North Macedonia</v>
      </c>
    </row>
    <row r="1366" customFormat="false" ht="12.8" hidden="false" customHeight="false" outlineLevel="0" collapsed="false">
      <c r="A1366" s="0" t="n">
        <v>2016</v>
      </c>
      <c r="B1366" s="0" t="s">
        <v>160</v>
      </c>
      <c r="C1366" s="1" t="n">
        <v>63.27</v>
      </c>
      <c r="D1366" s="7" t="n">
        <v>119</v>
      </c>
      <c r="E1366" s="0"/>
      <c r="F1366" s="1"/>
      <c r="G1366" s="0"/>
      <c r="H1366" s="1"/>
      <c r="I1366" s="0"/>
      <c r="J1366" s="1"/>
      <c r="K1366" s="0"/>
      <c r="L1366" s="1"/>
      <c r="M1366" s="0"/>
      <c r="O1366" s="0" t="str">
        <f aca="false">LOOKUP(B1366,ISO3,Zone)</f>
        <v>MENA</v>
      </c>
      <c r="P1366" s="0" t="str">
        <f aca="false">LOOKUP(B1366,ISO3,Country)</f>
        <v>United Arab Emirates</v>
      </c>
    </row>
    <row r="1367" customFormat="false" ht="12.8" hidden="false" customHeight="false" outlineLevel="0" collapsed="false">
      <c r="A1367" s="0" t="n">
        <v>2016</v>
      </c>
      <c r="B1367" s="0" t="s">
        <v>167</v>
      </c>
      <c r="C1367" s="1" t="n">
        <v>62.25</v>
      </c>
      <c r="D1367" s="7" t="n">
        <v>120</v>
      </c>
      <c r="E1367" s="0"/>
      <c r="F1367" s="1"/>
      <c r="G1367" s="0"/>
      <c r="H1367" s="1"/>
      <c r="I1367" s="0"/>
      <c r="J1367" s="1"/>
      <c r="K1367" s="0"/>
      <c r="L1367" s="1"/>
      <c r="M1367" s="0"/>
      <c r="O1367" s="0" t="str">
        <f aca="false">LOOKUP(B1367,ISO3,Zone)</f>
        <v>Asie-Pacifique</v>
      </c>
      <c r="P1367" s="0" t="str">
        <f aca="false">LOOKUP(B1367,ISO3,Country)</f>
        <v>Afghanistan</v>
      </c>
    </row>
    <row r="1368" customFormat="false" ht="12.8" hidden="false" customHeight="false" outlineLevel="0" collapsed="false">
      <c r="A1368" s="0" t="n">
        <v>2016</v>
      </c>
      <c r="B1368" s="0" t="s">
        <v>142</v>
      </c>
      <c r="C1368" s="1" t="n">
        <v>61.97</v>
      </c>
      <c r="D1368" s="7" t="n">
        <v>121</v>
      </c>
      <c r="E1368" s="0"/>
      <c r="F1368" s="1"/>
      <c r="G1368" s="0"/>
      <c r="H1368" s="1"/>
      <c r="I1368" s="0"/>
      <c r="J1368" s="1"/>
      <c r="K1368" s="0"/>
      <c r="L1368" s="1"/>
      <c r="M1368" s="0"/>
      <c r="O1368" s="0" t="str">
        <f aca="false">LOOKUP(B1368,ISO3,Zone)</f>
        <v>Amériques</v>
      </c>
      <c r="P1368" s="0" t="str">
        <f aca="false">LOOKUP(B1368,ISO3,Country)</f>
        <v>Guatemala</v>
      </c>
    </row>
    <row r="1369" customFormat="false" ht="12.8" hidden="false" customHeight="false" outlineLevel="0" collapsed="false">
      <c r="A1369" s="0" t="n">
        <v>2016</v>
      </c>
      <c r="B1369" s="0" t="s">
        <v>128</v>
      </c>
      <c r="C1369" s="1" t="n">
        <v>60.17</v>
      </c>
      <c r="D1369" s="7" t="n">
        <v>122</v>
      </c>
      <c r="E1369" s="0"/>
      <c r="F1369" s="1"/>
      <c r="G1369" s="0"/>
      <c r="H1369" s="1"/>
      <c r="I1369" s="0"/>
      <c r="J1369" s="1"/>
      <c r="K1369" s="0"/>
      <c r="L1369" s="1"/>
      <c r="M1369" s="0"/>
      <c r="O1369" s="0" t="str">
        <f aca="false">LOOKUP(B1369,ISO3,Zone)</f>
        <v>Afrique</v>
      </c>
      <c r="P1369" s="0" t="str">
        <f aca="false">LOOKUP(B1369,ISO3,Country)</f>
        <v>Mali</v>
      </c>
    </row>
    <row r="1370" customFormat="false" ht="12.8" hidden="false" customHeight="false" outlineLevel="0" collapsed="false">
      <c r="A1370" s="0" t="n">
        <v>2016</v>
      </c>
      <c r="B1370" s="0" t="s">
        <v>140</v>
      </c>
      <c r="C1370" s="1" t="n">
        <v>60.11</v>
      </c>
      <c r="D1370" s="7" t="n">
        <v>123</v>
      </c>
      <c r="E1370" s="0"/>
      <c r="F1370" s="1"/>
      <c r="G1370" s="0"/>
      <c r="H1370" s="1"/>
      <c r="I1370" s="0"/>
      <c r="J1370" s="1"/>
      <c r="K1370" s="0"/>
      <c r="L1370" s="1"/>
      <c r="M1370" s="0"/>
      <c r="O1370" s="0" t="str">
        <f aca="false">LOOKUP(B1370,ISO3,Zone)</f>
        <v>Afrique</v>
      </c>
      <c r="P1370" s="0" t="str">
        <f aca="false">LOOKUP(B1370,ISO3,Country)</f>
        <v>Angola</v>
      </c>
    </row>
    <row r="1371" customFormat="false" ht="12.8" hidden="false" customHeight="false" outlineLevel="0" collapsed="false">
      <c r="A1371" s="0" t="n">
        <v>2016</v>
      </c>
      <c r="B1371" s="0" t="s">
        <v>141</v>
      </c>
      <c r="C1371" s="1" t="n">
        <v>59.59</v>
      </c>
      <c r="D1371" s="7" t="n">
        <v>124</v>
      </c>
      <c r="E1371" s="0"/>
      <c r="F1371" s="1"/>
      <c r="G1371" s="0"/>
      <c r="H1371" s="1"/>
      <c r="I1371" s="0"/>
      <c r="J1371" s="1"/>
      <c r="K1371" s="0"/>
      <c r="L1371" s="1"/>
      <c r="M1371" s="0"/>
      <c r="O1371" s="0" t="str">
        <f aca="false">LOOKUP(B1371,ISO3,Zone)</f>
        <v>Afrique</v>
      </c>
      <c r="P1371" s="0" t="str">
        <f aca="false">LOOKUP(B1371,ISO3,Country)</f>
        <v>Zimbabwe</v>
      </c>
    </row>
    <row r="1372" customFormat="false" ht="12.8" hidden="false" customHeight="false" outlineLevel="0" collapsed="false">
      <c r="A1372" s="0" t="n">
        <v>2016</v>
      </c>
      <c r="B1372" s="0" t="s">
        <v>170</v>
      </c>
      <c r="C1372" s="1" t="n">
        <v>59.57</v>
      </c>
      <c r="D1372" s="7" t="n">
        <v>125</v>
      </c>
      <c r="E1372" s="0"/>
      <c r="F1372" s="1"/>
      <c r="G1372" s="0"/>
      <c r="H1372" s="1"/>
      <c r="I1372" s="0"/>
      <c r="J1372" s="1"/>
      <c r="K1372" s="0"/>
      <c r="L1372" s="1"/>
      <c r="M1372" s="0"/>
      <c r="O1372" s="0" t="str">
        <f aca="false">LOOKUP(B1372,ISO3,Zone)</f>
        <v>MENA</v>
      </c>
      <c r="P1372" s="0" t="str">
        <f aca="false">LOOKUP(B1372,ISO3,Country)</f>
        <v>Oman</v>
      </c>
    </row>
    <row r="1373" customFormat="false" ht="12.8" hidden="false" customHeight="false" outlineLevel="0" collapsed="false">
      <c r="A1373" s="0" t="n">
        <v>2016</v>
      </c>
      <c r="B1373" s="0" t="s">
        <v>153</v>
      </c>
      <c r="C1373" s="1" t="n">
        <v>59.47</v>
      </c>
      <c r="D1373" s="7" t="n">
        <v>126</v>
      </c>
      <c r="E1373" s="0"/>
      <c r="F1373" s="1"/>
      <c r="G1373" s="0"/>
      <c r="H1373" s="1"/>
      <c r="I1373" s="0"/>
      <c r="J1373" s="1"/>
      <c r="K1373" s="0"/>
      <c r="L1373" s="1"/>
      <c r="M1373" s="0"/>
      <c r="O1373" s="0" t="str">
        <f aca="false">LOOKUP(B1373,ISO3,Zone)</f>
        <v>Afrique</v>
      </c>
      <c r="P1373" s="0" t="str">
        <f aca="false">LOOKUP(B1373,ISO3,Country)</f>
        <v>Cameroon</v>
      </c>
    </row>
    <row r="1374" customFormat="false" ht="12.8" hidden="false" customHeight="false" outlineLevel="0" collapsed="false">
      <c r="A1374" s="0" t="n">
        <v>2016</v>
      </c>
      <c r="B1374" s="0" t="s">
        <v>124</v>
      </c>
      <c r="C1374" s="1" t="n">
        <v>59.41</v>
      </c>
      <c r="D1374" s="7" t="n">
        <v>127</v>
      </c>
      <c r="E1374" s="0"/>
      <c r="F1374" s="1"/>
      <c r="G1374" s="0"/>
      <c r="H1374" s="1"/>
      <c r="I1374" s="0"/>
      <c r="J1374" s="1"/>
      <c r="K1374" s="0"/>
      <c r="L1374" s="1"/>
      <c r="M1374" s="0"/>
      <c r="O1374" s="0" t="str">
        <f aca="false">LOOKUP(B1374,ISO3,Zone)</f>
        <v>Afrique</v>
      </c>
      <c r="P1374" s="0" t="str">
        <f aca="false">LOOKUP(B1374,ISO3,Country)</f>
        <v>Chad</v>
      </c>
    </row>
    <row r="1375" customFormat="false" ht="12.8" hidden="false" customHeight="false" outlineLevel="0" collapsed="false">
      <c r="A1375" s="0" t="n">
        <v>2016</v>
      </c>
      <c r="B1375" s="0" t="s">
        <v>162</v>
      </c>
      <c r="C1375" s="1" t="n">
        <v>59.3</v>
      </c>
      <c r="D1375" s="7" t="n">
        <v>128</v>
      </c>
      <c r="E1375" s="0"/>
      <c r="F1375" s="1"/>
      <c r="G1375" s="0"/>
      <c r="H1375" s="1"/>
      <c r="I1375" s="0"/>
      <c r="J1375" s="1"/>
      <c r="K1375" s="0"/>
      <c r="L1375" s="1"/>
      <c r="M1375" s="0"/>
      <c r="O1375" s="0" t="str">
        <f aca="false">LOOKUP(B1375,ISO3,Zone)</f>
        <v>Asie-Pacifique</v>
      </c>
      <c r="P1375" s="0" t="str">
        <f aca="false">LOOKUP(B1375,ISO3,Country)</f>
        <v>Cambodia</v>
      </c>
    </row>
    <row r="1376" customFormat="false" ht="12.8" hidden="false" customHeight="false" outlineLevel="0" collapsed="false">
      <c r="A1376" s="0" t="n">
        <v>2016</v>
      </c>
      <c r="B1376" s="0" t="s">
        <v>151</v>
      </c>
      <c r="C1376" s="1" t="n">
        <v>58.31</v>
      </c>
      <c r="D1376" s="7" t="n">
        <v>129</v>
      </c>
      <c r="E1376" s="0"/>
      <c r="F1376" s="1"/>
      <c r="G1376" s="0"/>
      <c r="H1376" s="1"/>
      <c r="I1376" s="0"/>
      <c r="J1376" s="1"/>
      <c r="K1376" s="0"/>
      <c r="L1376" s="1"/>
      <c r="M1376" s="0"/>
      <c r="O1376" s="0" t="str">
        <f aca="false">LOOKUP(B1376,ISO3,Zone)</f>
        <v>MENA</v>
      </c>
      <c r="P1376" s="0" t="str">
        <f aca="false">LOOKUP(B1376,ISO3,Country)</f>
        <v>Algeria</v>
      </c>
    </row>
    <row r="1377" customFormat="false" ht="12.8" hidden="false" customHeight="false" outlineLevel="0" collapsed="false">
      <c r="A1377" s="0" t="n">
        <v>2016</v>
      </c>
      <c r="B1377" s="0" t="s">
        <v>123</v>
      </c>
      <c r="C1377" s="1" t="n">
        <v>58.28</v>
      </c>
      <c r="D1377" s="7" t="n">
        <v>130</v>
      </c>
      <c r="E1377" s="0"/>
      <c r="F1377" s="1"/>
      <c r="G1377" s="0"/>
      <c r="H1377" s="1"/>
      <c r="I1377" s="0"/>
      <c r="J1377" s="1"/>
      <c r="K1377" s="0"/>
      <c r="L1377" s="1"/>
      <c r="M1377" s="0"/>
      <c r="O1377" s="0" t="str">
        <f aca="false">LOOKUP(B1377,ISO3,Zone)</f>
        <v>Asie-Pacifique</v>
      </c>
      <c r="P1377" s="0" t="str">
        <f aca="false">LOOKUP(B1377,ISO3,Country)</f>
        <v>Indonesia</v>
      </c>
    </row>
    <row r="1378" customFormat="false" ht="12.8" hidden="false" customHeight="false" outlineLevel="0" collapsed="false">
      <c r="A1378" s="0" t="n">
        <v>2016</v>
      </c>
      <c r="B1378" s="0" t="s">
        <v>159</v>
      </c>
      <c r="C1378" s="1" t="n">
        <v>57.36</v>
      </c>
      <c r="D1378" s="7" t="n">
        <v>131</v>
      </c>
      <c r="E1378" s="0"/>
      <c r="F1378" s="1"/>
      <c r="G1378" s="0"/>
      <c r="H1378" s="1"/>
      <c r="I1378" s="0"/>
      <c r="J1378" s="1"/>
      <c r="K1378" s="0"/>
      <c r="L1378" s="1"/>
      <c r="M1378" s="0"/>
      <c r="O1378" s="0" t="str">
        <f aca="false">LOOKUP(B1378,ISO3,Zone)</f>
        <v>MENA</v>
      </c>
      <c r="P1378" s="0" t="str">
        <f aca="false">LOOKUP(B1378,ISO3,Country)</f>
        <v>Morocco / Western Sahara </v>
      </c>
    </row>
    <row r="1379" customFormat="false" ht="12.8" hidden="false" customHeight="false" outlineLevel="0" collapsed="false">
      <c r="A1379" s="0" t="n">
        <v>2016</v>
      </c>
      <c r="B1379" s="0" t="s">
        <v>171</v>
      </c>
      <c r="C1379" s="1" t="n">
        <v>57.07</v>
      </c>
      <c r="D1379" s="7" t="n">
        <v>132</v>
      </c>
      <c r="E1379" s="0"/>
      <c r="F1379" s="1"/>
      <c r="G1379" s="0"/>
      <c r="H1379" s="1"/>
      <c r="I1379" s="0"/>
      <c r="J1379" s="1"/>
      <c r="K1379" s="0"/>
      <c r="L1379" s="1"/>
      <c r="M1379" s="0"/>
      <c r="O1379" s="0" t="str">
        <f aca="false">LOOKUP(B1379,ISO3,Zone)</f>
        <v>MENA</v>
      </c>
      <c r="P1379" s="0" t="str">
        <f aca="false">LOOKUP(B1379,ISO3,Country)</f>
        <v>Palestine</v>
      </c>
    </row>
    <row r="1380" customFormat="false" ht="12.8" hidden="false" customHeight="false" outlineLevel="0" collapsed="false">
      <c r="A1380" s="0" t="n">
        <v>2016</v>
      </c>
      <c r="B1380" s="0" t="s">
        <v>176</v>
      </c>
      <c r="C1380" s="1" t="n">
        <v>56.83</v>
      </c>
      <c r="D1380" s="7" t="n">
        <v>133</v>
      </c>
      <c r="E1380" s="0"/>
      <c r="F1380" s="1"/>
      <c r="G1380" s="0"/>
      <c r="H1380" s="1"/>
      <c r="I1380" s="0"/>
      <c r="J1380" s="1"/>
      <c r="K1380" s="0"/>
      <c r="L1380" s="1"/>
      <c r="M1380" s="0"/>
      <c r="O1380" s="0" t="str">
        <f aca="false">LOOKUP(B1380,ISO3,Zone)</f>
        <v>Asie-Pacifique</v>
      </c>
      <c r="P1380" s="0" t="str">
        <f aca="false">LOOKUP(B1380,ISO3,Country)</f>
        <v>India</v>
      </c>
    </row>
    <row r="1381" customFormat="false" ht="12.8" hidden="false" customHeight="false" outlineLevel="0" collapsed="false">
      <c r="A1381" s="0" t="n">
        <v>2016</v>
      </c>
      <c r="B1381" s="0" t="s">
        <v>154</v>
      </c>
      <c r="C1381" s="1" t="n">
        <v>55.89</v>
      </c>
      <c r="D1381" s="7" t="n">
        <v>134</v>
      </c>
      <c r="E1381" s="0"/>
      <c r="F1381" s="1"/>
      <c r="G1381" s="0"/>
      <c r="H1381" s="1"/>
      <c r="I1381" s="0"/>
      <c r="J1381" s="1"/>
      <c r="K1381" s="0"/>
      <c r="L1381" s="1"/>
      <c r="M1381" s="0"/>
      <c r="O1381" s="0" t="str">
        <f aca="false">LOOKUP(B1381,ISO3,Zone)</f>
        <v>Amériques</v>
      </c>
      <c r="P1381" s="0" t="str">
        <f aca="false">LOOKUP(B1381,ISO3,Country)</f>
        <v>Colombia</v>
      </c>
    </row>
    <row r="1382" customFormat="false" ht="12.8" hidden="false" customHeight="false" outlineLevel="0" collapsed="false">
      <c r="A1382" s="0" t="n">
        <v>2016</v>
      </c>
      <c r="B1382" s="0" t="s">
        <v>161</v>
      </c>
      <c r="C1382" s="1" t="n">
        <v>55.51</v>
      </c>
      <c r="D1382" s="7" t="n">
        <v>135</v>
      </c>
      <c r="E1382" s="0"/>
      <c r="F1382" s="1"/>
      <c r="G1382" s="0"/>
      <c r="H1382" s="1"/>
      <c r="I1382" s="0"/>
      <c r="J1382" s="1"/>
      <c r="K1382" s="0"/>
      <c r="L1382" s="1"/>
      <c r="M1382" s="0"/>
      <c r="O1382" s="0" t="str">
        <f aca="false">LOOKUP(B1382,ISO3,Zone)</f>
        <v>MENA</v>
      </c>
      <c r="P1382" s="0" t="str">
        <f aca="false">LOOKUP(B1382,ISO3,Country)</f>
        <v>Jordan</v>
      </c>
    </row>
    <row r="1383" customFormat="false" ht="12.8" hidden="false" customHeight="false" outlineLevel="0" collapsed="false">
      <c r="A1383" s="0" t="n">
        <v>2016</v>
      </c>
      <c r="B1383" s="0" t="s">
        <v>121</v>
      </c>
      <c r="C1383" s="1" t="n">
        <v>55.47</v>
      </c>
      <c r="D1383" s="7" t="n">
        <v>136</v>
      </c>
      <c r="E1383" s="0"/>
      <c r="F1383" s="1"/>
      <c r="G1383" s="0"/>
      <c r="H1383" s="1"/>
      <c r="I1383" s="0"/>
      <c r="J1383" s="1"/>
      <c r="K1383" s="0"/>
      <c r="L1383" s="1"/>
      <c r="M1383" s="0"/>
      <c r="O1383" s="0" t="str">
        <f aca="false">LOOKUP(B1383,ISO3,Zone)</f>
        <v>Asie-Pacifique</v>
      </c>
      <c r="P1383" s="0" t="str">
        <f aca="false">LOOKUP(B1383,ISO3,Country)</f>
        <v>Thailand</v>
      </c>
    </row>
    <row r="1384" customFormat="false" ht="12.8" hidden="false" customHeight="false" outlineLevel="0" collapsed="false">
      <c r="A1384" s="0" t="n">
        <v>2016</v>
      </c>
      <c r="B1384" s="0" t="s">
        <v>184</v>
      </c>
      <c r="C1384" s="1" t="n">
        <v>55.38</v>
      </c>
      <c r="D1384" s="7" t="n">
        <v>137</v>
      </c>
      <c r="E1384" s="0"/>
      <c r="F1384" s="1"/>
      <c r="G1384" s="0"/>
      <c r="H1384" s="1"/>
      <c r="I1384" s="0"/>
      <c r="J1384" s="1"/>
      <c r="K1384" s="0"/>
      <c r="L1384" s="1"/>
      <c r="M1384" s="0"/>
      <c r="O1384" s="0" t="str">
        <f aca="false">LOOKUP(B1384,ISO3,Zone)</f>
        <v>Amériques</v>
      </c>
      <c r="P1384" s="0" t="str">
        <f aca="false">LOOKUP(B1384,ISO3,Country)</f>
        <v>Honduras</v>
      </c>
    </row>
    <row r="1385" customFormat="false" ht="12.8" hidden="false" customHeight="false" outlineLevel="0" collapsed="false">
      <c r="A1385" s="0" t="n">
        <v>2016</v>
      </c>
      <c r="B1385" s="0" t="s">
        <v>147</v>
      </c>
      <c r="C1385" s="1" t="n">
        <v>55.34</v>
      </c>
      <c r="D1385" s="7" t="n">
        <v>138</v>
      </c>
      <c r="E1385" s="0"/>
      <c r="F1385" s="1"/>
      <c r="G1385" s="0"/>
      <c r="H1385" s="1"/>
      <c r="I1385" s="0"/>
      <c r="J1385" s="1"/>
      <c r="K1385" s="0"/>
      <c r="L1385" s="1"/>
      <c r="M1385" s="0"/>
      <c r="O1385" s="0" t="str">
        <f aca="false">LOOKUP(B1385,ISO3,Zone)</f>
        <v>Asie-Pacifique</v>
      </c>
      <c r="P1385" s="0" t="str">
        <f aca="false">LOOKUP(B1385,ISO3,Country)</f>
        <v>Philippines</v>
      </c>
    </row>
    <row r="1386" customFormat="false" ht="12.8" hidden="false" customHeight="false" outlineLevel="0" collapsed="false">
      <c r="A1386" s="0" t="n">
        <v>2016</v>
      </c>
      <c r="B1386" s="0" t="s">
        <v>174</v>
      </c>
      <c r="C1386" s="1" t="n">
        <v>55.23</v>
      </c>
      <c r="D1386" s="7" t="n">
        <v>139</v>
      </c>
      <c r="E1386" s="0"/>
      <c r="F1386" s="1"/>
      <c r="G1386" s="0"/>
      <c r="H1386" s="1"/>
      <c r="I1386" s="0"/>
      <c r="J1386" s="1"/>
      <c r="K1386" s="0"/>
      <c r="L1386" s="1"/>
      <c r="M1386" s="0"/>
      <c r="O1386" s="0" t="str">
        <f aca="false">LOOKUP(B1386,ISO3,Zone)</f>
        <v>Amériques</v>
      </c>
      <c r="P1386" s="0" t="str">
        <f aca="false">LOOKUP(B1386,ISO3,Country)</f>
        <v>Venezuela</v>
      </c>
    </row>
    <row r="1387" customFormat="false" ht="12.8" hidden="false" customHeight="false" outlineLevel="0" collapsed="false">
      <c r="A1387" s="0" t="n">
        <v>2016</v>
      </c>
      <c r="B1387" s="0" t="s">
        <v>133</v>
      </c>
      <c r="C1387" s="1" t="n">
        <v>55.13</v>
      </c>
      <c r="D1387" s="7" t="n">
        <v>140</v>
      </c>
      <c r="E1387" s="0"/>
      <c r="F1387" s="1"/>
      <c r="G1387" s="0"/>
      <c r="H1387" s="1"/>
      <c r="I1387" s="0"/>
      <c r="J1387" s="1"/>
      <c r="K1387" s="0"/>
      <c r="L1387" s="1"/>
      <c r="M1387" s="0"/>
      <c r="O1387" s="0" t="str">
        <f aca="false">LOOKUP(B1387,ISO3,Zone)</f>
        <v>Afrique</v>
      </c>
      <c r="P1387" s="0" t="str">
        <f aca="false">LOOKUP(B1387,ISO3,Country)</f>
        <v>South Sudan</v>
      </c>
    </row>
    <row r="1388" customFormat="false" ht="12.8" hidden="false" customHeight="false" outlineLevel="0" collapsed="false">
      <c r="A1388" s="0" t="n">
        <v>2016</v>
      </c>
      <c r="B1388" s="0" t="s">
        <v>150</v>
      </c>
      <c r="C1388" s="1" t="n">
        <v>55.04</v>
      </c>
      <c r="D1388" s="7" t="n">
        <v>141</v>
      </c>
      <c r="E1388" s="0"/>
      <c r="F1388" s="1"/>
      <c r="G1388" s="0"/>
      <c r="H1388" s="1"/>
      <c r="I1388" s="0"/>
      <c r="J1388" s="1"/>
      <c r="K1388" s="0"/>
      <c r="L1388" s="1"/>
      <c r="M1388" s="0"/>
      <c r="O1388" s="0" t="str">
        <f aca="false">LOOKUP(B1388,ISO3,Zone)</f>
        <v>Asie-Pacifique</v>
      </c>
      <c r="P1388" s="0" t="str">
        <f aca="false">LOOKUP(B1388,ISO3,Country)</f>
        <v>Sri Lanka</v>
      </c>
    </row>
    <row r="1389" customFormat="false" ht="12.8" hidden="false" customHeight="false" outlineLevel="0" collapsed="false">
      <c r="A1389" s="0" t="n">
        <v>2016</v>
      </c>
      <c r="B1389" s="0" t="s">
        <v>145</v>
      </c>
      <c r="C1389" s="1" t="n">
        <v>54.87</v>
      </c>
      <c r="D1389" s="7" t="n">
        <v>142</v>
      </c>
      <c r="E1389" s="0"/>
      <c r="F1389" s="1"/>
      <c r="G1389" s="0"/>
      <c r="H1389" s="1"/>
      <c r="I1389" s="0"/>
      <c r="J1389" s="1"/>
      <c r="K1389" s="0"/>
      <c r="L1389" s="1"/>
      <c r="M1389" s="0"/>
      <c r="O1389" s="0" t="str">
        <f aca="false">LOOKUP(B1389,ISO3,Zone)</f>
        <v>Afrique</v>
      </c>
      <c r="P1389" s="0" t="str">
        <f aca="false">LOOKUP(B1389,ISO3,Country)</f>
        <v>Ethiopia</v>
      </c>
    </row>
    <row r="1390" customFormat="false" ht="12.8" hidden="false" customHeight="false" outlineLevel="0" collapsed="false">
      <c r="A1390" s="0" t="n">
        <v>2016</v>
      </c>
      <c r="B1390" s="0" t="s">
        <v>188</v>
      </c>
      <c r="C1390" s="1" t="n">
        <v>54.52</v>
      </c>
      <c r="D1390" s="7" t="n">
        <v>143</v>
      </c>
      <c r="E1390" s="0"/>
      <c r="F1390" s="1"/>
      <c r="G1390" s="0"/>
      <c r="H1390" s="1"/>
      <c r="I1390" s="0"/>
      <c r="J1390" s="1"/>
      <c r="K1390" s="0"/>
      <c r="L1390" s="1"/>
      <c r="M1390" s="0"/>
      <c r="O1390" s="0" t="str">
        <f aca="false">LOOKUP(B1390,ISO3,Zone)</f>
        <v>Asie-Pacifique</v>
      </c>
      <c r="P1390" s="0" t="str">
        <f aca="false">LOOKUP(B1390,ISO3,Country)</f>
        <v>Myanmar</v>
      </c>
    </row>
    <row r="1391" customFormat="false" ht="12.8" hidden="false" customHeight="false" outlineLevel="0" collapsed="false">
      <c r="A1391" s="0" t="n">
        <v>2016</v>
      </c>
      <c r="B1391" s="0" t="s">
        <v>178</v>
      </c>
      <c r="C1391" s="1" t="n">
        <v>54.06</v>
      </c>
      <c r="D1391" s="7" t="n">
        <v>144</v>
      </c>
      <c r="E1391" s="0"/>
      <c r="F1391" s="1"/>
      <c r="G1391" s="0"/>
      <c r="H1391" s="1"/>
      <c r="I1391" s="0"/>
      <c r="J1391" s="1"/>
      <c r="K1391" s="0"/>
      <c r="L1391" s="1"/>
      <c r="M1391" s="0"/>
      <c r="O1391" s="0" t="str">
        <f aca="false">LOOKUP(B1391,ISO3,Zone)</f>
        <v>Asie-Pacifique</v>
      </c>
      <c r="P1391" s="0" t="str">
        <f aca="false">LOOKUP(B1391,ISO3,Country)</f>
        <v>Bangladesh</v>
      </c>
    </row>
    <row r="1392" customFormat="false" ht="12.8" hidden="false" customHeight="false" outlineLevel="0" collapsed="false">
      <c r="A1392" s="0" t="n">
        <v>2016</v>
      </c>
      <c r="B1392" s="0" t="s">
        <v>61</v>
      </c>
      <c r="C1392" s="1" t="n">
        <v>53.47</v>
      </c>
      <c r="D1392" s="7" t="n">
        <v>145</v>
      </c>
      <c r="E1392" s="0"/>
      <c r="F1392" s="1"/>
      <c r="G1392" s="0"/>
      <c r="H1392" s="1"/>
      <c r="I1392" s="0"/>
      <c r="J1392" s="1"/>
      <c r="K1392" s="0"/>
      <c r="L1392" s="1"/>
      <c r="M1392" s="0"/>
      <c r="O1392" s="0" t="str">
        <f aca="false">LOOKUP(B1392,ISO3,Zone)</f>
        <v>Afrique</v>
      </c>
      <c r="P1392" s="0" t="str">
        <f aca="false">LOOKUP(B1392,ISO3,Country)</f>
        <v>Gambia</v>
      </c>
    </row>
    <row r="1393" customFormat="false" ht="12.8" hidden="false" customHeight="false" outlineLevel="0" collapsed="false">
      <c r="A1393" s="0" t="n">
        <v>2016</v>
      </c>
      <c r="B1393" s="0" t="s">
        <v>88</v>
      </c>
      <c r="C1393" s="1" t="n">
        <v>53.43</v>
      </c>
      <c r="D1393" s="7" t="n">
        <v>146</v>
      </c>
      <c r="E1393" s="0"/>
      <c r="F1393" s="1"/>
      <c r="G1393" s="0"/>
      <c r="H1393" s="1"/>
      <c r="I1393" s="0"/>
      <c r="J1393" s="1"/>
      <c r="K1393" s="0"/>
      <c r="L1393" s="1"/>
      <c r="M1393" s="0"/>
      <c r="O1393" s="0" t="str">
        <f aca="false">LOOKUP(B1393,ISO3,Zone)</f>
        <v>Asie-Pacifique</v>
      </c>
      <c r="P1393" s="0" t="str">
        <f aca="false">LOOKUP(B1393,ISO3,Country)</f>
        <v>Malaysia</v>
      </c>
    </row>
    <row r="1394" customFormat="false" ht="12.8" hidden="false" customHeight="false" outlineLevel="0" collapsed="false">
      <c r="A1394" s="0" t="n">
        <v>2016</v>
      </c>
      <c r="B1394" s="0" t="s">
        <v>165</v>
      </c>
      <c r="C1394" s="1" t="n">
        <v>51.48</v>
      </c>
      <c r="D1394" s="7" t="n">
        <v>147</v>
      </c>
      <c r="E1394" s="0"/>
      <c r="F1394" s="1"/>
      <c r="G1394" s="0"/>
      <c r="H1394" s="1"/>
      <c r="I1394" s="0"/>
      <c r="J1394" s="1"/>
      <c r="K1394" s="0"/>
      <c r="L1394" s="1"/>
      <c r="M1394" s="0"/>
      <c r="O1394" s="0" t="str">
        <f aca="false">LOOKUP(B1394,ISO3,Zone)</f>
        <v>Asie-Pacifique</v>
      </c>
      <c r="P1394" s="0" t="str">
        <f aca="false">LOOKUP(B1394,ISO3,Country)</f>
        <v>Pakistan</v>
      </c>
    </row>
    <row r="1395" customFormat="false" ht="12.8" hidden="false" customHeight="false" outlineLevel="0" collapsed="false">
      <c r="A1395" s="0" t="n">
        <v>2016</v>
      </c>
      <c r="B1395" s="0" t="s">
        <v>179</v>
      </c>
      <c r="C1395" s="1" t="n">
        <v>50.97</v>
      </c>
      <c r="D1395" s="7" t="n">
        <v>148</v>
      </c>
      <c r="E1395" s="0"/>
      <c r="F1395" s="1"/>
      <c r="G1395" s="0"/>
      <c r="H1395" s="1"/>
      <c r="I1395" s="0"/>
      <c r="J1395" s="1"/>
      <c r="K1395" s="0"/>
      <c r="L1395" s="1"/>
      <c r="M1395" s="0"/>
      <c r="O1395" s="0" t="str">
        <f aca="false">LOOKUP(B1395,ISO3,Zone)</f>
        <v>EEAC</v>
      </c>
      <c r="P1395" s="0" t="str">
        <f aca="false">LOOKUP(B1395,ISO3,Country)</f>
        <v>Russia</v>
      </c>
    </row>
    <row r="1396" customFormat="false" ht="12.8" hidden="false" customHeight="false" outlineLevel="0" collapsed="false">
      <c r="A1396" s="0" t="n">
        <v>2016</v>
      </c>
      <c r="B1396" s="0" t="s">
        <v>143</v>
      </c>
      <c r="C1396" s="1" t="n">
        <v>50.67</v>
      </c>
      <c r="D1396" s="7" t="n">
        <v>149</v>
      </c>
      <c r="E1396" s="0"/>
      <c r="F1396" s="1"/>
      <c r="G1396" s="0"/>
      <c r="H1396" s="1"/>
      <c r="I1396" s="0"/>
      <c r="J1396" s="1"/>
      <c r="K1396" s="0"/>
      <c r="L1396" s="1"/>
      <c r="M1396" s="0"/>
      <c r="O1396" s="0" t="str">
        <f aca="false">LOOKUP(B1396,ISO3,Zone)</f>
        <v>Amériques</v>
      </c>
      <c r="P1396" s="0" t="str">
        <f aca="false">LOOKUP(B1396,ISO3,Country)</f>
        <v>Mexico</v>
      </c>
    </row>
    <row r="1397" customFormat="false" ht="12.8" hidden="false" customHeight="false" outlineLevel="0" collapsed="false">
      <c r="A1397" s="0" t="n">
        <v>2016</v>
      </c>
      <c r="B1397" s="0" t="s">
        <v>168</v>
      </c>
      <c r="C1397" s="1" t="n">
        <v>49.66</v>
      </c>
      <c r="D1397" s="7" t="n">
        <v>150</v>
      </c>
      <c r="E1397" s="0"/>
      <c r="F1397" s="1"/>
      <c r="G1397" s="0"/>
      <c r="H1397" s="1"/>
      <c r="I1397" s="0"/>
      <c r="J1397" s="1"/>
      <c r="K1397" s="0"/>
      <c r="L1397" s="1"/>
      <c r="M1397" s="0"/>
      <c r="O1397" s="0" t="str">
        <f aca="false">LOOKUP(B1397,ISO3,Zone)</f>
        <v>EEAC</v>
      </c>
      <c r="P1397" s="0" t="str">
        <f aca="false">LOOKUP(B1397,ISO3,Country)</f>
        <v>Tajikistan</v>
      </c>
    </row>
    <row r="1398" customFormat="false" ht="12.8" hidden="false" customHeight="false" outlineLevel="0" collapsed="false">
      <c r="A1398" s="0" t="n">
        <v>2016</v>
      </c>
      <c r="B1398" s="0" t="s">
        <v>180</v>
      </c>
      <c r="C1398" s="1" t="n">
        <v>49.24</v>
      </c>
      <c r="D1398" s="7" t="n">
        <v>151</v>
      </c>
      <c r="E1398" s="0"/>
      <c r="F1398" s="1"/>
      <c r="G1398" s="0"/>
      <c r="H1398" s="1"/>
      <c r="I1398" s="0"/>
      <c r="J1398" s="1"/>
      <c r="K1398" s="0"/>
      <c r="L1398" s="1"/>
      <c r="M1398" s="0"/>
      <c r="O1398" s="0" t="str">
        <f aca="false">LOOKUP(B1398,ISO3,Zone)</f>
        <v>EEAC</v>
      </c>
      <c r="P1398" s="0" t="str">
        <f aca="false">LOOKUP(B1398,ISO3,Country)</f>
        <v>Türkiye</v>
      </c>
    </row>
    <row r="1399" customFormat="false" ht="12.8" hidden="false" customHeight="false" outlineLevel="0" collapsed="false">
      <c r="A1399" s="0" t="n">
        <v>2016</v>
      </c>
      <c r="B1399" s="0" t="s">
        <v>139</v>
      </c>
      <c r="C1399" s="1" t="n">
        <v>49.03</v>
      </c>
      <c r="D1399" s="7" t="n">
        <v>152</v>
      </c>
      <c r="E1399" s="0"/>
      <c r="F1399" s="1"/>
      <c r="G1399" s="0"/>
      <c r="H1399" s="1"/>
      <c r="I1399" s="0"/>
      <c r="J1399" s="1"/>
      <c r="K1399" s="0"/>
      <c r="L1399" s="1"/>
      <c r="M1399" s="0"/>
      <c r="O1399" s="0" t="str">
        <f aca="false">LOOKUP(B1399,ISO3,Zone)</f>
        <v>Afrique</v>
      </c>
      <c r="P1399" s="0" t="str">
        <f aca="false">LOOKUP(B1399,ISO3,Country)</f>
        <v>DR Congo</v>
      </c>
    </row>
    <row r="1400" customFormat="false" ht="12.8" hidden="false" customHeight="false" outlineLevel="0" collapsed="false">
      <c r="A1400" s="0" t="n">
        <v>2016</v>
      </c>
      <c r="B1400" s="0" t="s">
        <v>126</v>
      </c>
      <c r="C1400" s="1" t="n">
        <v>47.63</v>
      </c>
      <c r="D1400" s="7" t="n">
        <v>153</v>
      </c>
      <c r="E1400" s="0"/>
      <c r="F1400" s="1"/>
      <c r="G1400" s="0"/>
      <c r="H1400" s="1"/>
      <c r="I1400" s="0"/>
      <c r="J1400" s="1"/>
      <c r="K1400" s="0"/>
      <c r="L1400" s="1"/>
      <c r="M1400" s="0"/>
      <c r="O1400" s="0" t="str">
        <f aca="false">LOOKUP(B1400,ISO3,Zone)</f>
        <v>Afrique</v>
      </c>
      <c r="P1400" s="0" t="str">
        <f aca="false">LOOKUP(B1400,ISO3,Country)</f>
        <v>Eswatini</v>
      </c>
    </row>
    <row r="1401" customFormat="false" ht="12.8" hidden="false" customHeight="false" outlineLevel="0" collapsed="false">
      <c r="A1401" s="0" t="n">
        <v>2016</v>
      </c>
      <c r="B1401" s="0" t="s">
        <v>144</v>
      </c>
      <c r="C1401" s="1" t="n">
        <v>47.04</v>
      </c>
      <c r="D1401" s="7" t="n">
        <v>154</v>
      </c>
      <c r="E1401" s="0"/>
      <c r="F1401" s="1"/>
      <c r="G1401" s="0"/>
      <c r="H1401" s="1"/>
      <c r="I1401" s="0"/>
      <c r="J1401" s="1"/>
      <c r="K1401" s="0"/>
      <c r="L1401" s="1"/>
      <c r="M1401" s="0"/>
      <c r="O1401" s="0" t="str">
        <f aca="false">LOOKUP(B1401,ISO3,Zone)</f>
        <v>Asie-Pacifique</v>
      </c>
      <c r="P1401" s="0" t="str">
        <f aca="false">LOOKUP(B1401,ISO3,Country)</f>
        <v>Singapore</v>
      </c>
    </row>
    <row r="1402" customFormat="false" ht="12.8" hidden="false" customHeight="false" outlineLevel="0" collapsed="false">
      <c r="A1402" s="0" t="n">
        <v>2016</v>
      </c>
      <c r="B1402" s="0" t="s">
        <v>157</v>
      </c>
      <c r="C1402" s="1" t="n">
        <v>46.15</v>
      </c>
      <c r="D1402" s="7" t="n">
        <v>155</v>
      </c>
      <c r="E1402" s="0"/>
      <c r="F1402" s="1"/>
      <c r="G1402" s="0"/>
      <c r="H1402" s="1"/>
      <c r="I1402" s="0"/>
      <c r="J1402" s="1"/>
      <c r="K1402" s="0"/>
      <c r="L1402" s="1"/>
      <c r="M1402" s="0"/>
      <c r="O1402" s="0" t="str">
        <f aca="false">LOOKUP(B1402,ISO3,Zone)</f>
        <v>Asie-Pacifique</v>
      </c>
      <c r="P1402" s="0" t="str">
        <f aca="false">LOOKUP(B1402,ISO3,Country)</f>
        <v>Brunei</v>
      </c>
    </row>
    <row r="1403" customFormat="false" ht="12.8" hidden="false" customHeight="false" outlineLevel="0" collapsed="false">
      <c r="A1403" s="0" t="n">
        <v>2016</v>
      </c>
      <c r="B1403" s="0" t="s">
        <v>129</v>
      </c>
      <c r="C1403" s="1" t="n">
        <v>45.9</v>
      </c>
      <c r="D1403" s="7" t="n">
        <v>156</v>
      </c>
      <c r="E1403" s="0"/>
      <c r="F1403" s="1"/>
      <c r="G1403" s="0"/>
      <c r="H1403" s="1"/>
      <c r="I1403" s="0"/>
      <c r="J1403" s="1"/>
      <c r="K1403" s="0"/>
      <c r="L1403" s="1"/>
      <c r="M1403" s="0"/>
      <c r="O1403" s="0" t="str">
        <f aca="false">LOOKUP(B1403,ISO3,Zone)</f>
        <v>Afrique</v>
      </c>
      <c r="P1403" s="0" t="str">
        <f aca="false">LOOKUP(B1403,ISO3,Country)</f>
        <v>Burundi</v>
      </c>
    </row>
    <row r="1404" customFormat="false" ht="12.8" hidden="false" customHeight="false" outlineLevel="0" collapsed="false">
      <c r="A1404" s="0" t="n">
        <v>2016</v>
      </c>
      <c r="B1404" s="0" t="s">
        <v>172</v>
      </c>
      <c r="C1404" s="1" t="n">
        <v>45.68</v>
      </c>
      <c r="D1404" s="7" t="n">
        <v>157</v>
      </c>
      <c r="E1404" s="0"/>
      <c r="F1404" s="1"/>
      <c r="G1404" s="0"/>
      <c r="H1404" s="1"/>
      <c r="I1404" s="0"/>
      <c r="J1404" s="1"/>
      <c r="K1404" s="0"/>
      <c r="L1404" s="1"/>
      <c r="M1404" s="0"/>
      <c r="O1404" s="0" t="str">
        <f aca="false">LOOKUP(B1404,ISO3,Zone)</f>
        <v>EEAC</v>
      </c>
      <c r="P1404" s="0" t="str">
        <f aca="false">LOOKUP(B1404,ISO3,Country)</f>
        <v>Belarus</v>
      </c>
    </row>
    <row r="1405" customFormat="false" ht="12.8" hidden="false" customHeight="false" outlineLevel="0" collapsed="false">
      <c r="A1405" s="0" t="n">
        <v>2016</v>
      </c>
      <c r="B1405" s="0" t="s">
        <v>182</v>
      </c>
      <c r="C1405" s="1" t="n">
        <v>45.65</v>
      </c>
      <c r="D1405" s="7" t="n">
        <v>158</v>
      </c>
      <c r="E1405" s="0"/>
      <c r="F1405" s="1"/>
      <c r="G1405" s="0"/>
      <c r="H1405" s="1"/>
      <c r="I1405" s="0"/>
      <c r="J1405" s="1"/>
      <c r="K1405" s="0"/>
      <c r="L1405" s="1"/>
      <c r="M1405" s="0"/>
      <c r="O1405" s="0" t="str">
        <f aca="false">LOOKUP(B1405,ISO3,Zone)</f>
        <v>MENA</v>
      </c>
      <c r="P1405" s="0" t="str">
        <f aca="false">LOOKUP(B1405,ISO3,Country)</f>
        <v>Iraq</v>
      </c>
    </row>
    <row r="1406" customFormat="false" ht="12.8" hidden="false" customHeight="false" outlineLevel="0" collapsed="false">
      <c r="A1406" s="0" t="n">
        <v>2016</v>
      </c>
      <c r="B1406" s="0" t="s">
        <v>181</v>
      </c>
      <c r="C1406" s="1" t="n">
        <v>45.55</v>
      </c>
      <c r="D1406" s="7" t="n">
        <v>159</v>
      </c>
      <c r="E1406" s="0"/>
      <c r="F1406" s="1"/>
      <c r="G1406" s="0"/>
      <c r="H1406" s="1"/>
      <c r="I1406" s="0"/>
      <c r="J1406" s="1"/>
      <c r="K1406" s="0"/>
      <c r="L1406" s="1"/>
      <c r="M1406" s="0"/>
      <c r="O1406" s="0" t="str">
        <f aca="false">LOOKUP(B1406,ISO3,Zone)</f>
        <v>MENA</v>
      </c>
      <c r="P1406" s="0" t="str">
        <f aca="false">LOOKUP(B1406,ISO3,Country)</f>
        <v>Egypt</v>
      </c>
    </row>
    <row r="1407" customFormat="false" ht="12.8" hidden="false" customHeight="false" outlineLevel="0" collapsed="false">
      <c r="A1407" s="0" t="n">
        <v>2016</v>
      </c>
      <c r="B1407" s="0" t="s">
        <v>149</v>
      </c>
      <c r="C1407" s="1" t="n">
        <v>45.45</v>
      </c>
      <c r="D1407" s="7" t="n">
        <v>160</v>
      </c>
      <c r="E1407" s="0"/>
      <c r="F1407" s="1"/>
      <c r="G1407" s="0"/>
      <c r="H1407" s="1"/>
      <c r="I1407" s="0"/>
      <c r="J1407" s="1"/>
      <c r="K1407" s="0"/>
      <c r="L1407" s="1"/>
      <c r="M1407" s="0"/>
      <c r="O1407" s="0" t="str">
        <f aca="false">LOOKUP(B1407,ISO3,Zone)</f>
        <v>EEAC</v>
      </c>
      <c r="P1407" s="0" t="str">
        <f aca="false">LOOKUP(B1407,ISO3,Country)</f>
        <v>Kazakhstan</v>
      </c>
    </row>
    <row r="1408" customFormat="false" ht="12.8" hidden="false" customHeight="false" outlineLevel="0" collapsed="false">
      <c r="A1408" s="0" t="n">
        <v>2016</v>
      </c>
      <c r="B1408" s="0" t="s">
        <v>146</v>
      </c>
      <c r="C1408" s="1" t="n">
        <v>45.39</v>
      </c>
      <c r="D1408" s="7" t="n">
        <v>161</v>
      </c>
      <c r="E1408" s="0"/>
      <c r="F1408" s="1"/>
      <c r="G1408" s="0"/>
      <c r="H1408" s="1"/>
      <c r="I1408" s="0"/>
      <c r="J1408" s="1"/>
      <c r="K1408" s="0"/>
      <c r="L1408" s="1"/>
      <c r="M1408" s="0"/>
      <c r="O1408" s="0" t="str">
        <f aca="false">LOOKUP(B1408,ISO3,Zone)</f>
        <v>Afrique</v>
      </c>
      <c r="P1408" s="0" t="str">
        <f aca="false">LOOKUP(B1408,ISO3,Country)</f>
        <v>Rwanda</v>
      </c>
    </row>
    <row r="1409" customFormat="false" ht="12.8" hidden="false" customHeight="false" outlineLevel="0" collapsed="false">
      <c r="A1409" s="0" t="n">
        <v>2016</v>
      </c>
      <c r="B1409" s="0" t="s">
        <v>186</v>
      </c>
      <c r="C1409" s="1" t="n">
        <v>45.14</v>
      </c>
      <c r="D1409" s="7" t="n">
        <v>162</v>
      </c>
      <c r="E1409" s="0"/>
      <c r="F1409" s="1"/>
      <c r="G1409" s="0"/>
      <c r="H1409" s="1"/>
      <c r="I1409" s="0"/>
      <c r="J1409" s="1"/>
      <c r="K1409" s="0"/>
      <c r="L1409" s="1"/>
      <c r="M1409" s="0"/>
      <c r="O1409" s="0" t="str">
        <f aca="false">LOOKUP(B1409,ISO3,Zone)</f>
        <v>MENA</v>
      </c>
      <c r="P1409" s="0" t="str">
        <f aca="false">LOOKUP(B1409,ISO3,Country)</f>
        <v>Bahrain</v>
      </c>
    </row>
    <row r="1410" customFormat="false" ht="12.8" hidden="false" customHeight="false" outlineLevel="0" collapsed="false">
      <c r="A1410" s="0" t="n">
        <v>2016</v>
      </c>
      <c r="B1410" s="0" t="s">
        <v>166</v>
      </c>
      <c r="C1410" s="1" t="n">
        <v>42.11</v>
      </c>
      <c r="D1410" s="7" t="n">
        <v>163</v>
      </c>
      <c r="E1410" s="0"/>
      <c r="F1410" s="1"/>
      <c r="G1410" s="0"/>
      <c r="H1410" s="1"/>
      <c r="I1410" s="0"/>
      <c r="J1410" s="1"/>
      <c r="K1410" s="0"/>
      <c r="L1410" s="1"/>
      <c r="M1410" s="0"/>
      <c r="O1410" s="0" t="str">
        <f aca="false">LOOKUP(B1410,ISO3,Zone)</f>
        <v>EEAC</v>
      </c>
      <c r="P1410" s="0" t="str">
        <f aca="false">LOOKUP(B1410,ISO3,Country)</f>
        <v>Azerbaijan</v>
      </c>
    </row>
    <row r="1411" customFormat="false" ht="12.8" hidden="false" customHeight="false" outlineLevel="0" collapsed="false">
      <c r="A1411" s="0" t="n">
        <v>2016</v>
      </c>
      <c r="B1411" s="0" t="s">
        <v>164</v>
      </c>
      <c r="C1411" s="1" t="n">
        <v>42.11</v>
      </c>
      <c r="D1411" s="7" t="n">
        <v>164</v>
      </c>
      <c r="E1411" s="0"/>
      <c r="F1411" s="1"/>
      <c r="G1411" s="0"/>
      <c r="H1411" s="1"/>
      <c r="I1411" s="0"/>
      <c r="J1411" s="1"/>
      <c r="K1411" s="0"/>
      <c r="L1411" s="1"/>
      <c r="M1411" s="0"/>
      <c r="O1411" s="0" t="str">
        <f aca="false">LOOKUP(B1411,ISO3,Zone)</f>
        <v>MENA</v>
      </c>
      <c r="P1411" s="0" t="str">
        <f aca="false">LOOKUP(B1411,ISO3,Country)</f>
        <v>Libya</v>
      </c>
    </row>
    <row r="1412" customFormat="false" ht="12.8" hidden="false" customHeight="false" outlineLevel="0" collapsed="false">
      <c r="A1412" s="0" t="n">
        <v>2016</v>
      </c>
      <c r="B1412" s="0" t="s">
        <v>185</v>
      </c>
      <c r="C1412" s="1" t="n">
        <v>40.28</v>
      </c>
      <c r="D1412" s="7" t="n">
        <v>165</v>
      </c>
      <c r="E1412" s="0"/>
      <c r="F1412" s="1"/>
      <c r="G1412" s="0"/>
      <c r="H1412" s="1"/>
      <c r="I1412" s="0"/>
      <c r="J1412" s="1"/>
      <c r="K1412" s="0"/>
      <c r="L1412" s="1"/>
      <c r="M1412" s="0"/>
      <c r="O1412" s="0" t="str">
        <f aca="false">LOOKUP(B1412,ISO3,Zone)</f>
        <v>MENA</v>
      </c>
      <c r="P1412" s="0" t="str">
        <f aca="false">LOOKUP(B1412,ISO3,Country)</f>
        <v>Saudi Arabia</v>
      </c>
    </row>
    <row r="1413" customFormat="false" ht="12.8" hidden="false" customHeight="false" outlineLevel="0" collapsed="false">
      <c r="A1413" s="0" t="n">
        <v>2016</v>
      </c>
      <c r="B1413" s="0" t="s">
        <v>152</v>
      </c>
      <c r="C1413" s="1" t="n">
        <v>38.85</v>
      </c>
      <c r="D1413" s="7" t="n">
        <v>166</v>
      </c>
      <c r="E1413" s="0"/>
      <c r="F1413" s="1"/>
      <c r="G1413" s="0"/>
      <c r="H1413" s="1"/>
      <c r="I1413" s="0"/>
      <c r="J1413" s="1"/>
      <c r="K1413" s="0"/>
      <c r="L1413" s="1"/>
      <c r="M1413" s="0"/>
      <c r="O1413" s="0" t="str">
        <f aca="false">LOOKUP(B1413,ISO3,Zone)</f>
        <v>EEAC</v>
      </c>
      <c r="P1413" s="0" t="str">
        <f aca="false">LOOKUP(B1413,ISO3,Country)</f>
        <v>Uzbekistan</v>
      </c>
    </row>
    <row r="1414" customFormat="false" ht="12.8" hidden="false" customHeight="false" outlineLevel="0" collapsed="false">
      <c r="A1414" s="0" t="n">
        <v>2016</v>
      </c>
      <c r="B1414" s="0" t="s">
        <v>156</v>
      </c>
      <c r="C1414" s="1" t="n">
        <v>34.65</v>
      </c>
      <c r="D1414" s="7" t="n">
        <v>167</v>
      </c>
      <c r="E1414" s="0"/>
      <c r="F1414" s="1"/>
      <c r="G1414" s="0"/>
      <c r="H1414" s="1"/>
      <c r="I1414" s="0"/>
      <c r="J1414" s="1"/>
      <c r="K1414" s="0"/>
      <c r="L1414" s="1"/>
      <c r="M1414" s="0"/>
      <c r="O1414" s="0" t="str">
        <f aca="false">LOOKUP(B1414,ISO3,Zone)</f>
        <v>Afrique</v>
      </c>
      <c r="P1414" s="0" t="str">
        <f aca="false">LOOKUP(B1414,ISO3,Country)</f>
        <v>Somalia</v>
      </c>
    </row>
    <row r="1415" customFormat="false" ht="12.8" hidden="false" customHeight="false" outlineLevel="0" collapsed="false">
      <c r="A1415" s="0" t="n">
        <v>2016</v>
      </c>
      <c r="B1415" s="0" t="s">
        <v>135</v>
      </c>
      <c r="C1415" s="1" t="n">
        <v>33.53</v>
      </c>
      <c r="D1415" s="7" t="n">
        <v>168</v>
      </c>
      <c r="E1415" s="0"/>
      <c r="F1415" s="1"/>
      <c r="G1415" s="0"/>
      <c r="H1415" s="1"/>
      <c r="I1415" s="0"/>
      <c r="J1415" s="1"/>
      <c r="K1415" s="0"/>
      <c r="L1415" s="1"/>
      <c r="M1415" s="0"/>
      <c r="O1415" s="0" t="str">
        <f aca="false">LOOKUP(B1415,ISO3,Zone)</f>
        <v>Afrique</v>
      </c>
      <c r="P1415" s="0" t="str">
        <f aca="false">LOOKUP(B1415,ISO3,Country)</f>
        <v>Equatorial Guinea</v>
      </c>
    </row>
    <row r="1416" customFormat="false" ht="12.8" hidden="false" customHeight="false" outlineLevel="0" collapsed="false">
      <c r="A1416" s="0" t="n">
        <v>2016</v>
      </c>
      <c r="B1416" s="0" t="s">
        <v>192</v>
      </c>
      <c r="C1416" s="1" t="n">
        <v>33.48</v>
      </c>
      <c r="D1416" s="7" t="n">
        <v>169</v>
      </c>
      <c r="E1416" s="0"/>
      <c r="F1416" s="1"/>
      <c r="G1416" s="0"/>
      <c r="H1416" s="1"/>
      <c r="I1416" s="0"/>
      <c r="J1416" s="1"/>
      <c r="K1416" s="0"/>
      <c r="L1416" s="1"/>
      <c r="M1416" s="0"/>
      <c r="O1416" s="0" t="str">
        <f aca="false">LOOKUP(B1416,ISO3,Zone)</f>
        <v>MENA</v>
      </c>
      <c r="P1416" s="0" t="str">
        <f aca="false">LOOKUP(B1416,ISO3,Country)</f>
        <v>Iran</v>
      </c>
    </row>
    <row r="1417" customFormat="false" ht="12.8" hidden="false" customHeight="false" outlineLevel="0" collapsed="false">
      <c r="A1417" s="0" t="n">
        <v>2016</v>
      </c>
      <c r="B1417" s="0" t="s">
        <v>183</v>
      </c>
      <c r="C1417" s="1" t="n">
        <v>32.93</v>
      </c>
      <c r="D1417" s="7" t="n">
        <v>170</v>
      </c>
      <c r="E1417" s="0"/>
      <c r="F1417" s="1"/>
      <c r="G1417" s="0"/>
      <c r="H1417" s="1"/>
      <c r="I1417" s="0"/>
      <c r="J1417" s="1"/>
      <c r="K1417" s="0"/>
      <c r="L1417" s="1"/>
      <c r="M1417" s="0"/>
      <c r="O1417" s="0" t="str">
        <f aca="false">LOOKUP(B1417,ISO3,Zone)</f>
        <v>MENA</v>
      </c>
      <c r="P1417" s="0" t="str">
        <f aca="false">LOOKUP(B1417,ISO3,Country)</f>
        <v>Yemen</v>
      </c>
    </row>
    <row r="1418" customFormat="false" ht="12.8" hidden="false" customHeight="false" outlineLevel="0" collapsed="false">
      <c r="A1418" s="0" t="n">
        <v>2016</v>
      </c>
      <c r="B1418" s="0" t="s">
        <v>187</v>
      </c>
      <c r="C1418" s="1" t="n">
        <v>29.77</v>
      </c>
      <c r="D1418" s="7" t="n">
        <v>171</v>
      </c>
      <c r="E1418" s="0"/>
      <c r="F1418" s="1"/>
      <c r="G1418" s="0"/>
      <c r="H1418" s="1"/>
      <c r="I1418" s="0"/>
      <c r="J1418" s="1"/>
      <c r="K1418" s="0"/>
      <c r="L1418" s="1"/>
      <c r="M1418" s="0"/>
      <c r="O1418" s="0" t="str">
        <f aca="false">LOOKUP(B1418,ISO3,Zone)</f>
        <v>Amériques</v>
      </c>
      <c r="P1418" s="0" t="str">
        <f aca="false">LOOKUP(B1418,ISO3,Country)</f>
        <v>Cuba</v>
      </c>
    </row>
    <row r="1419" customFormat="false" ht="12.8" hidden="false" customHeight="false" outlineLevel="0" collapsed="false">
      <c r="A1419" s="0" t="n">
        <v>2016</v>
      </c>
      <c r="B1419" s="0" t="s">
        <v>177</v>
      </c>
      <c r="C1419" s="1" t="n">
        <v>29.1</v>
      </c>
      <c r="D1419" s="7" t="n">
        <v>172</v>
      </c>
      <c r="E1419" s="0"/>
      <c r="F1419" s="1"/>
      <c r="G1419" s="0"/>
      <c r="H1419" s="1"/>
      <c r="I1419" s="0"/>
      <c r="J1419" s="1"/>
      <c r="K1419" s="0"/>
      <c r="L1419" s="1"/>
      <c r="M1419" s="0"/>
      <c r="O1419" s="0" t="str">
        <f aca="false">LOOKUP(B1419,ISO3,Zone)</f>
        <v>Afrique</v>
      </c>
      <c r="P1419" s="0" t="str">
        <f aca="false">LOOKUP(B1419,ISO3,Country)</f>
        <v>Djibouti</v>
      </c>
    </row>
    <row r="1420" customFormat="false" ht="12.8" hidden="false" customHeight="false" outlineLevel="0" collapsed="false">
      <c r="A1420" s="0" t="n">
        <v>2016</v>
      </c>
      <c r="B1420" s="0" t="s">
        <v>175</v>
      </c>
      <c r="C1420" s="1" t="n">
        <v>28.42</v>
      </c>
      <c r="D1420" s="7" t="n">
        <v>173</v>
      </c>
      <c r="E1420" s="0"/>
      <c r="F1420" s="1"/>
      <c r="G1420" s="0"/>
      <c r="H1420" s="1"/>
      <c r="I1420" s="0"/>
      <c r="J1420" s="1"/>
      <c r="K1420" s="0"/>
      <c r="L1420" s="1"/>
      <c r="M1420" s="0"/>
      <c r="O1420" s="0" t="str">
        <f aca="false">LOOKUP(B1420,ISO3,Zone)</f>
        <v>Asie-Pacifique</v>
      </c>
      <c r="P1420" s="0" t="str">
        <f aca="false">LOOKUP(B1420,ISO3,Country)</f>
        <v>Laos</v>
      </c>
    </row>
    <row r="1421" customFormat="false" ht="12.8" hidden="false" customHeight="false" outlineLevel="0" collapsed="false">
      <c r="A1421" s="0" t="n">
        <v>2016</v>
      </c>
      <c r="B1421" s="0" t="s">
        <v>163</v>
      </c>
      <c r="C1421" s="1" t="n">
        <v>27.47</v>
      </c>
      <c r="D1421" s="7" t="n">
        <v>174</v>
      </c>
      <c r="E1421" s="0"/>
      <c r="F1421" s="1"/>
      <c r="G1421" s="0"/>
      <c r="H1421" s="1"/>
      <c r="I1421" s="0"/>
      <c r="J1421" s="1"/>
      <c r="K1421" s="0"/>
      <c r="L1421" s="1"/>
      <c r="M1421" s="0"/>
      <c r="O1421" s="0" t="str">
        <f aca="false">LOOKUP(B1421,ISO3,Zone)</f>
        <v>Afrique</v>
      </c>
      <c r="P1421" s="0" t="str">
        <f aca="false">LOOKUP(B1421,ISO3,Country)</f>
        <v>Sudan</v>
      </c>
    </row>
    <row r="1422" customFormat="false" ht="12.8" hidden="false" customHeight="false" outlineLevel="0" collapsed="false">
      <c r="A1422" s="0" t="n">
        <v>2016</v>
      </c>
      <c r="B1422" s="0" t="s">
        <v>193</v>
      </c>
      <c r="C1422" s="1" t="n">
        <v>25.73</v>
      </c>
      <c r="D1422" s="7" t="n">
        <v>175</v>
      </c>
      <c r="E1422" s="0"/>
      <c r="F1422" s="1"/>
      <c r="G1422" s="0"/>
      <c r="H1422" s="1"/>
      <c r="I1422" s="0"/>
      <c r="J1422" s="1"/>
      <c r="K1422" s="0"/>
      <c r="L1422" s="1"/>
      <c r="M1422" s="0"/>
      <c r="O1422" s="0" t="str">
        <f aca="false">LOOKUP(B1422,ISO3,Zone)</f>
        <v>Asie-Pacifique</v>
      </c>
      <c r="P1422" s="0" t="str">
        <f aca="false">LOOKUP(B1422,ISO3,Country)</f>
        <v>Vietnam</v>
      </c>
    </row>
    <row r="1423" customFormat="false" ht="12.8" hidden="false" customHeight="false" outlineLevel="0" collapsed="false">
      <c r="A1423" s="0" t="n">
        <v>2016</v>
      </c>
      <c r="B1423" s="0" t="s">
        <v>194</v>
      </c>
      <c r="C1423" s="1" t="n">
        <v>19.04</v>
      </c>
      <c r="D1423" s="7" t="n">
        <v>176</v>
      </c>
      <c r="E1423" s="0"/>
      <c r="F1423" s="1"/>
      <c r="G1423" s="0"/>
      <c r="H1423" s="1"/>
      <c r="I1423" s="0"/>
      <c r="J1423" s="1"/>
      <c r="K1423" s="0"/>
      <c r="L1423" s="1"/>
      <c r="M1423" s="0"/>
      <c r="O1423" s="0" t="str">
        <f aca="false">LOOKUP(B1423,ISO3,Zone)</f>
        <v>Asie-Pacifique</v>
      </c>
      <c r="P1423" s="0" t="str">
        <f aca="false">LOOKUP(B1423,ISO3,Country)</f>
        <v>China</v>
      </c>
    </row>
    <row r="1424" customFormat="false" ht="12.8" hidden="false" customHeight="false" outlineLevel="0" collapsed="false">
      <c r="A1424" s="0" t="n">
        <v>2016</v>
      </c>
      <c r="B1424" s="0" t="s">
        <v>190</v>
      </c>
      <c r="C1424" s="1" t="n">
        <v>18.65</v>
      </c>
      <c r="D1424" s="7" t="n">
        <v>177</v>
      </c>
      <c r="E1424" s="0"/>
      <c r="F1424" s="1"/>
      <c r="G1424" s="0"/>
      <c r="H1424" s="1"/>
      <c r="I1424" s="0"/>
      <c r="J1424" s="1"/>
      <c r="K1424" s="0"/>
      <c r="L1424" s="1"/>
      <c r="M1424" s="0"/>
      <c r="O1424" s="0" t="str">
        <f aca="false">LOOKUP(B1424,ISO3,Zone)</f>
        <v>MENA</v>
      </c>
      <c r="P1424" s="0" t="str">
        <f aca="false">LOOKUP(B1424,ISO3,Country)</f>
        <v>Syria</v>
      </c>
    </row>
    <row r="1425" customFormat="false" ht="12.8" hidden="false" customHeight="false" outlineLevel="0" collapsed="false">
      <c r="A1425" s="0" t="n">
        <v>2016</v>
      </c>
      <c r="B1425" s="0" t="s">
        <v>191</v>
      </c>
      <c r="C1425" s="1" t="n">
        <v>16.56</v>
      </c>
      <c r="D1425" s="7" t="n">
        <v>178</v>
      </c>
      <c r="E1425" s="0"/>
      <c r="F1425" s="1"/>
      <c r="G1425" s="0"/>
      <c r="H1425" s="1"/>
      <c r="I1425" s="0"/>
      <c r="J1425" s="1"/>
      <c r="K1425" s="0"/>
      <c r="L1425" s="1"/>
      <c r="M1425" s="0"/>
      <c r="O1425" s="0" t="str">
        <f aca="false">LOOKUP(B1425,ISO3,Zone)</f>
        <v>EEAC</v>
      </c>
      <c r="P1425" s="0" t="str">
        <f aca="false">LOOKUP(B1425,ISO3,Country)</f>
        <v>Turkmenistan</v>
      </c>
    </row>
    <row r="1426" customFormat="false" ht="12.8" hidden="false" customHeight="false" outlineLevel="0" collapsed="false">
      <c r="A1426" s="0" t="n">
        <v>2016</v>
      </c>
      <c r="B1426" s="0" t="s">
        <v>195</v>
      </c>
      <c r="C1426" s="1" t="n">
        <v>16.24</v>
      </c>
      <c r="D1426" s="7" t="n">
        <v>179</v>
      </c>
      <c r="E1426" s="0"/>
      <c r="F1426" s="1"/>
      <c r="G1426" s="0"/>
      <c r="H1426" s="1"/>
      <c r="I1426" s="0"/>
      <c r="J1426" s="1"/>
      <c r="K1426" s="0"/>
      <c r="L1426" s="1"/>
      <c r="M1426" s="0"/>
      <c r="O1426" s="0" t="str">
        <f aca="false">LOOKUP(B1426,ISO3,Zone)</f>
        <v>Asie-Pacifique</v>
      </c>
      <c r="P1426" s="0" t="str">
        <f aca="false">LOOKUP(B1426,ISO3,Country)</f>
        <v>North Korea</v>
      </c>
    </row>
    <row r="1427" customFormat="false" ht="12.8" hidden="false" customHeight="false" outlineLevel="0" collapsed="false">
      <c r="A1427" s="0" t="n">
        <v>2016</v>
      </c>
      <c r="B1427" s="0" t="s">
        <v>189</v>
      </c>
      <c r="C1427" s="1" t="n">
        <v>16.08</v>
      </c>
      <c r="D1427" s="7" t="n">
        <v>180</v>
      </c>
      <c r="E1427" s="0"/>
      <c r="F1427" s="1"/>
      <c r="G1427" s="0"/>
      <c r="H1427" s="1"/>
      <c r="I1427" s="0"/>
      <c r="J1427" s="1"/>
      <c r="K1427" s="0"/>
      <c r="L1427" s="1"/>
      <c r="M1427" s="0"/>
      <c r="O1427" s="0" t="str">
        <f aca="false">LOOKUP(B1427,ISO3,Zone)</f>
        <v>Afrique</v>
      </c>
      <c r="P1427" s="0" t="str">
        <f aca="false">LOOKUP(B1427,ISO3,Country)</f>
        <v>Eritrea</v>
      </c>
    </row>
    <row r="1428" customFormat="false" ht="12.8" hidden="false" customHeight="false" outlineLevel="0" collapsed="false">
      <c r="A1428" s="0" t="n">
        <v>2015</v>
      </c>
      <c r="B1428" s="0" t="s">
        <v>20</v>
      </c>
      <c r="C1428" s="1" t="n">
        <v>92.48</v>
      </c>
      <c r="D1428" s="0" t="n">
        <v>1</v>
      </c>
      <c r="E1428" s="0"/>
      <c r="F1428" s="1"/>
      <c r="G1428" s="0"/>
      <c r="H1428" s="1"/>
      <c r="I1428" s="0"/>
      <c r="J1428" s="1"/>
      <c r="K1428" s="0"/>
      <c r="L1428" s="1"/>
      <c r="M1428" s="0"/>
      <c r="O1428" s="0" t="str">
        <f aca="false">LOOKUP(B1428,ISO3,Zone)</f>
        <v>UE Balkans</v>
      </c>
      <c r="P1428" s="0" t="str">
        <f aca="false">LOOKUP(B1428,ISO3,Country)</f>
        <v>Finland</v>
      </c>
    </row>
    <row r="1429" customFormat="false" ht="12.8" hidden="false" customHeight="false" outlineLevel="0" collapsed="false">
      <c r="A1429" s="0" t="n">
        <v>2015</v>
      </c>
      <c r="B1429" s="0" t="s">
        <v>16</v>
      </c>
      <c r="C1429" s="1" t="n">
        <v>92.25</v>
      </c>
      <c r="D1429" s="0" t="n">
        <v>2</v>
      </c>
      <c r="E1429" s="0"/>
      <c r="F1429" s="1"/>
      <c r="G1429" s="0"/>
      <c r="H1429" s="1"/>
      <c r="I1429" s="0"/>
      <c r="J1429" s="1"/>
      <c r="K1429" s="0"/>
      <c r="L1429" s="1"/>
      <c r="M1429" s="0"/>
      <c r="O1429" s="0" t="str">
        <f aca="false">LOOKUP(B1429,ISO3,Zone)</f>
        <v>UE Balkans</v>
      </c>
      <c r="P1429" s="0" t="str">
        <f aca="false">LOOKUP(B1429,ISO3,Country)</f>
        <v>Norway</v>
      </c>
    </row>
    <row r="1430" customFormat="false" ht="12.8" hidden="false" customHeight="false" outlineLevel="0" collapsed="false">
      <c r="A1430" s="0" t="n">
        <v>2015</v>
      </c>
      <c r="B1430" s="0" t="s">
        <v>18</v>
      </c>
      <c r="C1430" s="1" t="n">
        <v>91.76</v>
      </c>
      <c r="D1430" s="0" t="n">
        <v>3</v>
      </c>
      <c r="E1430" s="0"/>
      <c r="F1430" s="1"/>
      <c r="G1430" s="0"/>
      <c r="H1430" s="1"/>
      <c r="I1430" s="0"/>
      <c r="J1430" s="1"/>
      <c r="K1430" s="0"/>
      <c r="L1430" s="1"/>
      <c r="M1430" s="0"/>
      <c r="O1430" s="0" t="str">
        <f aca="false">LOOKUP(B1430,ISO3,Zone)</f>
        <v>UE Balkans</v>
      </c>
      <c r="P1430" s="0" t="str">
        <f aca="false">LOOKUP(B1430,ISO3,Country)</f>
        <v>Denmark</v>
      </c>
    </row>
    <row r="1431" customFormat="false" ht="12.8" hidden="false" customHeight="false" outlineLevel="0" collapsed="false">
      <c r="A1431" s="0" t="n">
        <v>2015</v>
      </c>
      <c r="B1431" s="0" t="s">
        <v>21</v>
      </c>
      <c r="C1431" s="1" t="n">
        <v>90.78</v>
      </c>
      <c r="D1431" s="0" t="n">
        <v>4</v>
      </c>
      <c r="E1431" s="0"/>
      <c r="F1431" s="1"/>
      <c r="G1431" s="0"/>
      <c r="H1431" s="1"/>
      <c r="I1431" s="0"/>
      <c r="J1431" s="1"/>
      <c r="K1431" s="0"/>
      <c r="L1431" s="1"/>
      <c r="M1431" s="0"/>
      <c r="O1431" s="0" t="str">
        <f aca="false">LOOKUP(B1431,ISO3,Zone)</f>
        <v>UE Balkans</v>
      </c>
      <c r="P1431" s="0" t="str">
        <f aca="false">LOOKUP(B1431,ISO3,Country)</f>
        <v>Netherlands</v>
      </c>
    </row>
    <row r="1432" customFormat="false" ht="12.8" hidden="false" customHeight="false" outlineLevel="0" collapsed="false">
      <c r="A1432" s="0" t="n">
        <v>2015</v>
      </c>
      <c r="B1432" s="0" t="s">
        <v>19</v>
      </c>
      <c r="C1432" s="1" t="n">
        <v>90.53</v>
      </c>
      <c r="D1432" s="0" t="n">
        <v>5</v>
      </c>
      <c r="E1432" s="0"/>
      <c r="F1432" s="1"/>
      <c r="G1432" s="0"/>
      <c r="H1432" s="1"/>
      <c r="I1432" s="0"/>
      <c r="J1432" s="1"/>
      <c r="K1432" s="0"/>
      <c r="L1432" s="1"/>
      <c r="M1432" s="0"/>
      <c r="O1432" s="0" t="str">
        <f aca="false">LOOKUP(B1432,ISO3,Zone)</f>
        <v>UE Balkans</v>
      </c>
      <c r="P1432" s="0" t="str">
        <f aca="false">LOOKUP(B1432,ISO3,Country)</f>
        <v>Sweden</v>
      </c>
    </row>
    <row r="1433" customFormat="false" ht="12.8" hidden="false" customHeight="false" outlineLevel="0" collapsed="false">
      <c r="A1433" s="0" t="n">
        <v>2015</v>
      </c>
      <c r="B1433" s="0" t="s">
        <v>28</v>
      </c>
      <c r="C1433" s="1" t="n">
        <v>89.94</v>
      </c>
      <c r="D1433" s="0" t="n">
        <v>6</v>
      </c>
      <c r="E1433" s="0"/>
      <c r="F1433" s="1"/>
      <c r="G1433" s="0"/>
      <c r="H1433" s="1"/>
      <c r="I1433" s="0"/>
      <c r="J1433" s="1"/>
      <c r="K1433" s="0"/>
      <c r="L1433" s="1"/>
      <c r="M1433" s="0"/>
      <c r="O1433" s="0" t="str">
        <f aca="false">LOOKUP(B1433,ISO3,Zone)</f>
        <v>Asie-Pacifique</v>
      </c>
      <c r="P1433" s="0" t="str">
        <f aca="false">LOOKUP(B1433,ISO3,Country)</f>
        <v>New Zealand</v>
      </c>
    </row>
    <row r="1434" customFormat="false" ht="12.8" hidden="false" customHeight="false" outlineLevel="0" collapsed="false">
      <c r="A1434" s="0" t="n">
        <v>2015</v>
      </c>
      <c r="B1434" s="0" t="s">
        <v>44</v>
      </c>
      <c r="C1434" s="1" t="n">
        <v>89.15</v>
      </c>
      <c r="D1434" s="0" t="n">
        <v>7</v>
      </c>
      <c r="E1434" s="0"/>
      <c r="F1434" s="1"/>
      <c r="G1434" s="0"/>
      <c r="H1434" s="1"/>
      <c r="I1434" s="0"/>
      <c r="J1434" s="1"/>
      <c r="K1434" s="0"/>
      <c r="L1434" s="1"/>
      <c r="M1434" s="0"/>
      <c r="O1434" s="0" t="str">
        <f aca="false">LOOKUP(B1434,ISO3,Zone)</f>
        <v>UE Balkans</v>
      </c>
      <c r="P1434" s="0" t="str">
        <f aca="false">LOOKUP(B1434,ISO3,Country)</f>
        <v>Austria</v>
      </c>
    </row>
    <row r="1435" customFormat="false" ht="12.8" hidden="false" customHeight="false" outlineLevel="0" collapsed="false">
      <c r="A1435" s="0" t="n">
        <v>2015</v>
      </c>
      <c r="B1435" s="0" t="s">
        <v>30</v>
      </c>
      <c r="C1435" s="1" t="n">
        <v>89.01</v>
      </c>
      <c r="D1435" s="0" t="n">
        <v>8</v>
      </c>
      <c r="E1435" s="0"/>
      <c r="F1435" s="1"/>
      <c r="G1435" s="0"/>
      <c r="H1435" s="1"/>
      <c r="I1435" s="0"/>
      <c r="J1435" s="1"/>
      <c r="K1435" s="0"/>
      <c r="L1435" s="1"/>
      <c r="M1435" s="0"/>
      <c r="O1435" s="0" t="str">
        <f aca="false">LOOKUP(B1435,ISO3,Zone)</f>
        <v>Amériques</v>
      </c>
      <c r="P1435" s="0" t="str">
        <f aca="false">LOOKUP(B1435,ISO3,Country)</f>
        <v>Canada</v>
      </c>
    </row>
    <row r="1436" customFormat="false" ht="12.8" hidden="false" customHeight="false" outlineLevel="0" collapsed="false">
      <c r="A1436" s="0" t="n">
        <v>2015</v>
      </c>
      <c r="B1436" s="0" t="s">
        <v>47</v>
      </c>
      <c r="C1436" s="1" t="n">
        <v>88.82</v>
      </c>
      <c r="D1436" s="0" t="n">
        <v>9</v>
      </c>
      <c r="E1436" s="0"/>
      <c r="F1436" s="1"/>
      <c r="G1436" s="0"/>
      <c r="H1436" s="1"/>
      <c r="I1436" s="0"/>
      <c r="J1436" s="1"/>
      <c r="K1436" s="0"/>
      <c r="L1436" s="1"/>
      <c r="M1436" s="0"/>
      <c r="O1436" s="0" t="str">
        <f aca="false">LOOKUP(B1436,ISO3,Zone)</f>
        <v>Amériques</v>
      </c>
      <c r="P1436" s="0" t="str">
        <f aca="false">LOOKUP(B1436,ISO3,Country)</f>
        <v>Jamaica</v>
      </c>
    </row>
    <row r="1437" customFormat="false" ht="12.8" hidden="false" customHeight="false" outlineLevel="0" collapsed="false">
      <c r="A1437" s="0" t="n">
        <v>2015</v>
      </c>
      <c r="B1437" s="0" t="s">
        <v>23</v>
      </c>
      <c r="C1437" s="1" t="n">
        <v>88.81</v>
      </c>
      <c r="D1437" s="0" t="n">
        <v>10</v>
      </c>
      <c r="E1437" s="0"/>
      <c r="F1437" s="1"/>
      <c r="G1437" s="0"/>
      <c r="H1437" s="1"/>
      <c r="I1437" s="0"/>
      <c r="J1437" s="1"/>
      <c r="K1437" s="0"/>
      <c r="L1437" s="1"/>
      <c r="M1437" s="0"/>
      <c r="O1437" s="0" t="str">
        <f aca="false">LOOKUP(B1437,ISO3,Zone)</f>
        <v>UE Balkans</v>
      </c>
      <c r="P1437" s="0" t="str">
        <f aca="false">LOOKUP(B1437,ISO3,Country)</f>
        <v>Estonia</v>
      </c>
    </row>
    <row r="1438" customFormat="false" ht="12.8" hidden="false" customHeight="false" outlineLevel="0" collapsed="false">
      <c r="A1438" s="0" t="n">
        <v>2015</v>
      </c>
      <c r="B1438" s="0" t="s">
        <v>17</v>
      </c>
      <c r="C1438" s="1" t="n">
        <v>88.8</v>
      </c>
      <c r="D1438" s="0" t="n">
        <v>11</v>
      </c>
      <c r="E1438" s="0"/>
      <c r="F1438" s="1"/>
      <c r="G1438" s="0"/>
      <c r="H1438" s="1"/>
      <c r="I1438" s="0"/>
      <c r="J1438" s="1"/>
      <c r="K1438" s="0"/>
      <c r="L1438" s="1"/>
      <c r="M1438" s="0"/>
      <c r="O1438" s="0" t="str">
        <f aca="false">LOOKUP(B1438,ISO3,Zone)</f>
        <v>UE Balkans</v>
      </c>
      <c r="P1438" s="0" t="str">
        <f aca="false">LOOKUP(B1438,ISO3,Country)</f>
        <v>Ireland</v>
      </c>
    </row>
    <row r="1439" customFormat="false" ht="12.8" hidden="false" customHeight="false" outlineLevel="0" collapsed="false">
      <c r="A1439" s="0" t="n">
        <v>2015</v>
      </c>
      <c r="B1439" s="0" t="s">
        <v>36</v>
      </c>
      <c r="C1439" s="1" t="n">
        <v>88.53</v>
      </c>
      <c r="D1439" s="0" t="n">
        <v>12</v>
      </c>
      <c r="E1439" s="0"/>
      <c r="F1439" s="1"/>
      <c r="G1439" s="0"/>
      <c r="H1439" s="1"/>
      <c r="I1439" s="0"/>
      <c r="J1439" s="1"/>
      <c r="K1439" s="0"/>
      <c r="L1439" s="1"/>
      <c r="M1439" s="0"/>
      <c r="O1439" s="0" t="str">
        <f aca="false">LOOKUP(B1439,ISO3,Zone)</f>
        <v>UE Balkans</v>
      </c>
      <c r="P1439" s="0" t="str">
        <f aca="false">LOOKUP(B1439,ISO3,Country)</f>
        <v>Germany</v>
      </c>
    </row>
    <row r="1440" customFormat="false" ht="12.8" hidden="false" customHeight="false" outlineLevel="0" collapsed="false">
      <c r="A1440" s="0" t="n">
        <v>2015</v>
      </c>
      <c r="B1440" s="0" t="s">
        <v>29</v>
      </c>
      <c r="C1440" s="1" t="n">
        <v>88.38</v>
      </c>
      <c r="D1440" s="0" t="n">
        <v>13</v>
      </c>
      <c r="E1440" s="0"/>
      <c r="F1440" s="1"/>
      <c r="G1440" s="0"/>
      <c r="H1440" s="1"/>
      <c r="I1440" s="0"/>
      <c r="J1440" s="1"/>
      <c r="K1440" s="0"/>
      <c r="L1440" s="1"/>
      <c r="M1440" s="0"/>
      <c r="O1440" s="0" t="str">
        <f aca="false">LOOKUP(B1440,ISO3,Zone)</f>
        <v>UE Balkans</v>
      </c>
      <c r="P1440" s="0" t="str">
        <f aca="false">LOOKUP(B1440,ISO3,Country)</f>
        <v>Czechia</v>
      </c>
    </row>
    <row r="1441" customFormat="false" ht="12.8" hidden="false" customHeight="false" outlineLevel="0" collapsed="false">
      <c r="A1441" s="0" t="n">
        <v>2015</v>
      </c>
      <c r="B1441" s="0" t="s">
        <v>32</v>
      </c>
      <c r="C1441" s="1" t="n">
        <v>88.34</v>
      </c>
      <c r="D1441" s="0" t="n">
        <v>14</v>
      </c>
      <c r="E1441" s="0"/>
      <c r="F1441" s="1"/>
      <c r="G1441" s="0"/>
      <c r="H1441" s="1"/>
      <c r="I1441" s="0"/>
      <c r="J1441" s="1"/>
      <c r="K1441" s="0"/>
      <c r="L1441" s="1"/>
      <c r="M1441" s="0"/>
      <c r="O1441" s="0" t="str">
        <f aca="false">LOOKUP(B1441,ISO3,Zone)</f>
        <v>UE Balkans</v>
      </c>
      <c r="P1441" s="0" t="str">
        <f aca="false">LOOKUP(B1441,ISO3,Country)</f>
        <v>Slovakia</v>
      </c>
    </row>
    <row r="1442" customFormat="false" ht="12.8" hidden="false" customHeight="false" outlineLevel="0" collapsed="false">
      <c r="A1442" s="0" t="n">
        <v>2015</v>
      </c>
      <c r="B1442" s="0" t="s">
        <v>46</v>
      </c>
      <c r="C1442" s="1" t="n">
        <v>88.02</v>
      </c>
      <c r="D1442" s="0" t="n">
        <v>15</v>
      </c>
      <c r="E1442" s="0"/>
      <c r="F1442" s="1"/>
      <c r="G1442" s="0"/>
      <c r="H1442" s="1"/>
      <c r="I1442" s="0"/>
      <c r="J1442" s="1"/>
      <c r="K1442" s="0"/>
      <c r="L1442" s="1"/>
      <c r="M1442" s="0"/>
      <c r="O1442" s="0" t="str">
        <f aca="false">LOOKUP(B1442,ISO3,Zone)</f>
        <v>UE Balkans</v>
      </c>
      <c r="P1442" s="0" t="str">
        <f aca="false">LOOKUP(B1442,ISO3,Country)</f>
        <v>Belgium</v>
      </c>
    </row>
    <row r="1443" customFormat="false" ht="12.8" hidden="false" customHeight="false" outlineLevel="0" collapsed="false">
      <c r="A1443" s="0" t="n">
        <v>2015</v>
      </c>
      <c r="B1443" s="0" t="s">
        <v>38</v>
      </c>
      <c r="C1443" s="1" t="n">
        <v>87.74</v>
      </c>
      <c r="D1443" s="0" t="n">
        <v>16</v>
      </c>
      <c r="E1443" s="0"/>
      <c r="F1443" s="1"/>
      <c r="G1443" s="0"/>
      <c r="H1443" s="1"/>
      <c r="I1443" s="0"/>
      <c r="J1443" s="1"/>
      <c r="K1443" s="0"/>
      <c r="L1443" s="1"/>
      <c r="M1443" s="0"/>
      <c r="O1443" s="0" t="str">
        <f aca="false">LOOKUP(B1443,ISO3,Zone)</f>
        <v>Amériques</v>
      </c>
      <c r="P1443" s="0" t="str">
        <f aca="false">LOOKUP(B1443,ISO3,Country)</f>
        <v>Costa Rica</v>
      </c>
    </row>
    <row r="1444" customFormat="false" ht="12.8" hidden="false" customHeight="false" outlineLevel="0" collapsed="false">
      <c r="A1444" s="0" t="n">
        <v>2015</v>
      </c>
      <c r="B1444" s="0" t="s">
        <v>37</v>
      </c>
      <c r="C1444" s="1" t="n">
        <v>87.5</v>
      </c>
      <c r="D1444" s="0" t="n">
        <v>17</v>
      </c>
      <c r="E1444" s="0"/>
      <c r="F1444" s="1"/>
      <c r="G1444" s="0"/>
      <c r="H1444" s="1"/>
      <c r="I1444" s="0"/>
      <c r="J1444" s="1"/>
      <c r="K1444" s="0"/>
      <c r="L1444" s="1"/>
      <c r="M1444" s="0"/>
      <c r="O1444" s="0" t="str">
        <f aca="false">LOOKUP(B1444,ISO3,Zone)</f>
        <v>Afrique</v>
      </c>
      <c r="P1444" s="0" t="str">
        <f aca="false">LOOKUP(B1444,ISO3,Country)</f>
        <v>Namibia</v>
      </c>
    </row>
    <row r="1445" customFormat="false" ht="12.8" hidden="false" customHeight="false" outlineLevel="0" collapsed="false">
      <c r="A1445" s="0" t="n">
        <v>2015</v>
      </c>
      <c r="B1445" s="0" t="s">
        <v>72</v>
      </c>
      <c r="C1445" s="1" t="n">
        <v>87.29</v>
      </c>
      <c r="D1445" s="0" t="n">
        <v>18</v>
      </c>
      <c r="E1445" s="0"/>
      <c r="F1445" s="1"/>
      <c r="G1445" s="0"/>
      <c r="H1445" s="1"/>
      <c r="I1445" s="0"/>
      <c r="J1445" s="1"/>
      <c r="K1445" s="0"/>
      <c r="L1445" s="1"/>
      <c r="M1445" s="0"/>
      <c r="O1445" s="0" t="str">
        <f aca="false">LOOKUP(B1445,ISO3,Zone)</f>
        <v>UE Balkans</v>
      </c>
      <c r="P1445" s="0" t="str">
        <f aca="false">LOOKUP(B1445,ISO3,Country)</f>
        <v>Poland</v>
      </c>
    </row>
    <row r="1446" customFormat="false" ht="12.8" hidden="false" customHeight="false" outlineLevel="0" collapsed="false">
      <c r="A1446" s="0" t="n">
        <v>2015</v>
      </c>
      <c r="B1446" s="0" t="s">
        <v>35</v>
      </c>
      <c r="C1446" s="1" t="n">
        <v>86.39</v>
      </c>
      <c r="D1446" s="0" t="n">
        <v>19</v>
      </c>
      <c r="E1446" s="0"/>
      <c r="F1446" s="1"/>
      <c r="G1446" s="0"/>
      <c r="H1446" s="1"/>
      <c r="I1446" s="0"/>
      <c r="J1446" s="1"/>
      <c r="K1446" s="0"/>
      <c r="L1446" s="1"/>
      <c r="M1446" s="0"/>
      <c r="O1446" s="0" t="str">
        <f aca="false">LOOKUP(B1446,ISO3,Zone)</f>
        <v>UE Balkans</v>
      </c>
      <c r="P1446" s="0" t="str">
        <f aca="false">LOOKUP(B1446,ISO3,Country)</f>
        <v>Luxembourg</v>
      </c>
    </row>
    <row r="1447" customFormat="false" ht="12.8" hidden="false" customHeight="false" outlineLevel="0" collapsed="false">
      <c r="A1447" s="0" t="n">
        <v>2015</v>
      </c>
      <c r="B1447" s="0" t="s">
        <v>27</v>
      </c>
      <c r="C1447" s="1" t="n">
        <v>86.15</v>
      </c>
      <c r="D1447" s="0" t="n">
        <v>20</v>
      </c>
      <c r="E1447" s="0"/>
      <c r="F1447" s="1"/>
      <c r="G1447" s="0"/>
      <c r="H1447" s="1"/>
      <c r="I1447" s="0"/>
      <c r="J1447" s="1"/>
      <c r="K1447" s="0"/>
      <c r="L1447" s="1"/>
      <c r="M1447" s="0"/>
      <c r="O1447" s="0" t="str">
        <f aca="false">LOOKUP(B1447,ISO3,Zone)</f>
        <v>UE Balkans</v>
      </c>
      <c r="P1447" s="0" t="str">
        <f aca="false">LOOKUP(B1447,ISO3,Country)</f>
        <v>Switzerland</v>
      </c>
    </row>
    <row r="1448" customFormat="false" ht="12.8" hidden="false" customHeight="false" outlineLevel="0" collapsed="false">
      <c r="A1448" s="0" t="n">
        <v>2015</v>
      </c>
      <c r="B1448" s="0" t="s">
        <v>33</v>
      </c>
      <c r="C1448" s="1" t="n">
        <v>86.13</v>
      </c>
      <c r="D1448" s="0" t="n">
        <v>21</v>
      </c>
      <c r="E1448" s="0"/>
      <c r="F1448" s="1"/>
      <c r="G1448" s="0"/>
      <c r="H1448" s="1"/>
      <c r="I1448" s="0"/>
      <c r="J1448" s="1"/>
      <c r="K1448" s="0"/>
      <c r="L1448" s="1"/>
      <c r="M1448" s="0"/>
      <c r="O1448" s="0" t="str">
        <f aca="false">LOOKUP(B1448,ISO3,Zone)</f>
        <v>UE Balkans</v>
      </c>
      <c r="P1448" s="0" t="str">
        <f aca="false">LOOKUP(B1448,ISO3,Country)</f>
        <v>Iceland</v>
      </c>
    </row>
    <row r="1449" customFormat="false" ht="12.8" hidden="false" customHeight="false" outlineLevel="0" collapsed="false">
      <c r="A1449" s="0" t="n">
        <v>2015</v>
      </c>
      <c r="B1449" s="0" t="s">
        <v>77</v>
      </c>
      <c r="C1449" s="1" t="n">
        <v>84.5</v>
      </c>
      <c r="D1449" s="0" t="n">
        <v>22</v>
      </c>
      <c r="E1449" s="0"/>
      <c r="F1449" s="1"/>
      <c r="G1449" s="0"/>
      <c r="H1449" s="1"/>
      <c r="I1449" s="0"/>
      <c r="J1449" s="1"/>
      <c r="K1449" s="0"/>
      <c r="L1449" s="1"/>
      <c r="M1449" s="0"/>
      <c r="O1449" s="0" t="str">
        <f aca="false">LOOKUP(B1449,ISO3,Zone)</f>
        <v>Afrique</v>
      </c>
      <c r="P1449" s="0" t="str">
        <f aca="false">LOOKUP(B1449,ISO3,Country)</f>
        <v>Ghana</v>
      </c>
    </row>
    <row r="1450" customFormat="false" ht="12.8" hidden="false" customHeight="false" outlineLevel="0" collapsed="false">
      <c r="A1450" s="0" t="n">
        <v>2015</v>
      </c>
      <c r="B1450" s="0" t="s">
        <v>67</v>
      </c>
      <c r="C1450" s="1" t="n">
        <v>84.06</v>
      </c>
      <c r="D1450" s="0" t="n">
        <v>23</v>
      </c>
      <c r="E1450" s="0"/>
      <c r="F1450" s="1"/>
      <c r="G1450" s="0"/>
      <c r="H1450" s="1"/>
      <c r="I1450" s="0"/>
      <c r="J1450" s="1"/>
      <c r="K1450" s="0"/>
      <c r="L1450" s="1"/>
      <c r="M1450" s="0"/>
      <c r="O1450" s="0" t="str">
        <f aca="false">LOOKUP(B1450,ISO3,Zone)</f>
        <v>Amériques</v>
      </c>
      <c r="P1450" s="0" t="str">
        <f aca="false">LOOKUP(B1450,ISO3,Country)</f>
        <v>Uruguay</v>
      </c>
    </row>
    <row r="1451" customFormat="false" ht="12.8" hidden="false" customHeight="false" outlineLevel="0" collapsed="false">
      <c r="A1451" s="0" t="n">
        <v>2015</v>
      </c>
      <c r="B1451" s="0" t="s">
        <v>70</v>
      </c>
      <c r="C1451" s="1" t="n">
        <v>83.48</v>
      </c>
      <c r="D1451" s="0" t="n">
        <v>24</v>
      </c>
      <c r="E1451" s="0"/>
      <c r="F1451" s="1"/>
      <c r="G1451" s="0"/>
      <c r="H1451" s="1"/>
      <c r="I1451" s="0"/>
      <c r="J1451" s="1"/>
      <c r="K1451" s="0"/>
      <c r="L1451" s="1"/>
      <c r="M1451" s="0"/>
      <c r="O1451" s="0" t="str">
        <f aca="false">LOOKUP(B1451,ISO3,Zone)</f>
        <v>UE Balkans</v>
      </c>
      <c r="P1451" s="0" t="str">
        <f aca="false">LOOKUP(B1451,ISO3,Country)</f>
        <v>Cyprus</v>
      </c>
    </row>
    <row r="1452" customFormat="false" ht="12.8" hidden="false" customHeight="false" outlineLevel="0" collapsed="false">
      <c r="A1452" s="0" t="n">
        <v>2015</v>
      </c>
      <c r="B1452" s="0" t="s">
        <v>42</v>
      </c>
      <c r="C1452" s="1" t="n">
        <v>82.97</v>
      </c>
      <c r="D1452" s="0" t="n">
        <v>25</v>
      </c>
      <c r="E1452" s="0"/>
      <c r="F1452" s="1"/>
      <c r="G1452" s="0"/>
      <c r="H1452" s="1"/>
      <c r="I1452" s="0"/>
      <c r="J1452" s="1"/>
      <c r="K1452" s="0"/>
      <c r="L1452" s="1"/>
      <c r="M1452" s="0"/>
      <c r="O1452" s="0" t="str">
        <f aca="false">LOOKUP(B1452,ISO3,Zone)</f>
        <v>Asie-Pacifique</v>
      </c>
      <c r="P1452" s="0" t="str">
        <f aca="false">LOOKUP(B1452,ISO3,Country)</f>
        <v>Australia</v>
      </c>
    </row>
    <row r="1453" customFormat="false" ht="12.8" hidden="false" customHeight="false" outlineLevel="0" collapsed="false">
      <c r="A1453" s="0" t="n">
        <v>2015</v>
      </c>
      <c r="B1453" s="0" t="s">
        <v>24</v>
      </c>
      <c r="C1453" s="1" t="n">
        <v>82.89</v>
      </c>
      <c r="D1453" s="0" t="n">
        <v>26</v>
      </c>
      <c r="E1453" s="0"/>
      <c r="F1453" s="1"/>
      <c r="G1453" s="0"/>
      <c r="H1453" s="1"/>
      <c r="I1453" s="0"/>
      <c r="J1453" s="1"/>
      <c r="K1453" s="0"/>
      <c r="L1453" s="1"/>
      <c r="M1453" s="0"/>
      <c r="O1453" s="0" t="str">
        <f aca="false">LOOKUP(B1453,ISO3,Zone)</f>
        <v>UE Balkans</v>
      </c>
      <c r="P1453" s="0" t="str">
        <f aca="false">LOOKUP(B1453,ISO3,Country)</f>
        <v>Portugal</v>
      </c>
    </row>
    <row r="1454" customFormat="false" ht="12.8" hidden="false" customHeight="false" outlineLevel="0" collapsed="false">
      <c r="A1454" s="0" t="n">
        <v>2015</v>
      </c>
      <c r="B1454" s="0" t="s">
        <v>26</v>
      </c>
      <c r="C1454" s="1" t="n">
        <v>82.33</v>
      </c>
      <c r="D1454" s="0" t="n">
        <v>27</v>
      </c>
      <c r="E1454" s="0"/>
      <c r="F1454" s="1"/>
      <c r="G1454" s="0"/>
      <c r="H1454" s="1"/>
      <c r="I1454" s="0"/>
      <c r="J1454" s="1"/>
      <c r="K1454" s="0"/>
      <c r="L1454" s="1"/>
      <c r="M1454" s="0"/>
      <c r="O1454" s="0" t="str">
        <f aca="false">LOOKUP(B1454,ISO3,Zone)</f>
        <v>UE Balkans</v>
      </c>
      <c r="P1454" s="0" t="str">
        <f aca="false">LOOKUP(B1454,ISO3,Country)</f>
        <v>Liechtenstein</v>
      </c>
    </row>
    <row r="1455" customFormat="false" ht="12.8" hidden="false" customHeight="false" outlineLevel="0" collapsed="false">
      <c r="A1455" s="0" t="n">
        <v>2015</v>
      </c>
      <c r="B1455" s="0" t="s">
        <v>31</v>
      </c>
      <c r="C1455" s="1" t="n">
        <v>81.88</v>
      </c>
      <c r="D1455" s="0" t="n">
        <v>28</v>
      </c>
      <c r="E1455" s="0"/>
      <c r="F1455" s="1"/>
      <c r="G1455" s="0"/>
      <c r="H1455" s="1"/>
      <c r="I1455" s="0"/>
      <c r="J1455" s="1"/>
      <c r="K1455" s="0"/>
      <c r="L1455" s="1"/>
      <c r="M1455" s="0"/>
      <c r="O1455" s="0" t="str">
        <f aca="false">LOOKUP(B1455,ISO3,Zone)</f>
        <v>UE Balkans</v>
      </c>
      <c r="P1455" s="0" t="str">
        <f aca="false">LOOKUP(B1455,ISO3,Country)</f>
        <v>Latvia</v>
      </c>
    </row>
    <row r="1456" customFormat="false" ht="12.8" hidden="false" customHeight="false" outlineLevel="0" collapsed="false">
      <c r="A1456" s="0" t="n">
        <v>2015</v>
      </c>
      <c r="B1456" s="0" t="s">
        <v>63</v>
      </c>
      <c r="C1456" s="1" t="n">
        <v>81.8</v>
      </c>
      <c r="D1456" s="0" t="n">
        <v>29</v>
      </c>
      <c r="E1456" s="0"/>
      <c r="F1456" s="1"/>
      <c r="G1456" s="0"/>
      <c r="H1456" s="1"/>
      <c r="I1456" s="0"/>
      <c r="J1456" s="1"/>
      <c r="K1456" s="0"/>
      <c r="L1456" s="1"/>
      <c r="M1456" s="0"/>
      <c r="O1456" s="0" t="str">
        <f aca="false">LOOKUP(B1456,ISO3,Zone)</f>
        <v>Amériques</v>
      </c>
      <c r="P1456" s="0" t="str">
        <f aca="false">LOOKUP(B1456,ISO3,Country)</f>
        <v>Suriname</v>
      </c>
    </row>
    <row r="1457" customFormat="false" ht="12.8" hidden="false" customHeight="false" outlineLevel="0" collapsed="false">
      <c r="A1457" s="0" t="n">
        <v>2015</v>
      </c>
      <c r="B1457" s="0" t="s">
        <v>66</v>
      </c>
      <c r="C1457" s="1" t="n">
        <v>81.46</v>
      </c>
      <c r="D1457" s="0" t="n">
        <v>30</v>
      </c>
      <c r="E1457" s="0"/>
      <c r="F1457" s="1"/>
      <c r="G1457" s="0"/>
      <c r="H1457" s="1"/>
      <c r="I1457" s="0"/>
      <c r="J1457" s="1"/>
      <c r="K1457" s="0"/>
      <c r="L1457" s="1"/>
      <c r="M1457" s="0"/>
      <c r="O1457" s="0" t="str">
        <f aca="false">LOOKUP(B1457,ISO3,Zone)</f>
        <v>Amériques</v>
      </c>
      <c r="P1457" s="0" t="str">
        <f aca="false">LOOKUP(B1457,ISO3,Country)</f>
        <v>Belize</v>
      </c>
    </row>
    <row r="1458" customFormat="false" ht="12.8" hidden="false" customHeight="false" outlineLevel="0" collapsed="false">
      <c r="A1458" s="0" t="n">
        <v>2015</v>
      </c>
      <c r="B1458" s="0" t="s">
        <v>22</v>
      </c>
      <c r="C1458" s="1" t="n">
        <v>81.2</v>
      </c>
      <c r="D1458" s="0" t="n">
        <v>31</v>
      </c>
      <c r="E1458" s="0"/>
      <c r="F1458" s="1"/>
      <c r="G1458" s="0"/>
      <c r="H1458" s="1"/>
      <c r="I1458" s="0"/>
      <c r="J1458" s="1"/>
      <c r="K1458" s="0"/>
      <c r="L1458" s="1"/>
      <c r="M1458" s="0"/>
      <c r="O1458" s="0" t="str">
        <f aca="false">LOOKUP(B1458,ISO3,Zone)</f>
        <v>UE Balkans</v>
      </c>
      <c r="P1458" s="0" t="str">
        <f aca="false">LOOKUP(B1458,ISO3,Country)</f>
        <v>Lithuania</v>
      </c>
    </row>
    <row r="1459" customFormat="false" ht="12.8" hidden="false" customHeight="false" outlineLevel="0" collapsed="false">
      <c r="A1459" s="0" t="n">
        <v>2015</v>
      </c>
      <c r="B1459" s="0" t="s">
        <v>52</v>
      </c>
      <c r="C1459" s="1" t="n">
        <v>80.13</v>
      </c>
      <c r="D1459" s="0" t="n">
        <v>32</v>
      </c>
      <c r="E1459" s="0"/>
      <c r="F1459" s="1"/>
      <c r="G1459" s="0"/>
      <c r="H1459" s="1"/>
      <c r="I1459" s="0"/>
      <c r="J1459" s="1"/>
      <c r="K1459" s="0"/>
      <c r="L1459" s="1"/>
      <c r="M1459" s="0"/>
      <c r="O1459" s="0" t="str">
        <f aca="false">LOOKUP(B1459,ISO3,Zone)</f>
        <v>UE Balkans</v>
      </c>
      <c r="P1459" s="0" t="str">
        <f aca="false">LOOKUP(B1459,ISO3,Country)</f>
        <v>Andorra</v>
      </c>
    </row>
    <row r="1460" customFormat="false" ht="12.8" hidden="false" customHeight="false" outlineLevel="0" collapsed="false">
      <c r="A1460" s="0" t="n">
        <v>2015</v>
      </c>
      <c r="B1460" s="0" t="s">
        <v>51</v>
      </c>
      <c r="C1460" s="1" t="n">
        <v>80.05</v>
      </c>
      <c r="D1460" s="0" t="n">
        <v>33</v>
      </c>
      <c r="E1460" s="0"/>
      <c r="F1460" s="1"/>
      <c r="G1460" s="0"/>
      <c r="H1460" s="1"/>
      <c r="I1460" s="0"/>
      <c r="J1460" s="1"/>
      <c r="K1460" s="0"/>
      <c r="L1460" s="1"/>
      <c r="M1460" s="0"/>
      <c r="O1460" s="0" t="str">
        <f aca="false">LOOKUP(B1460,ISO3,Zone)</f>
        <v>UE Balkans</v>
      </c>
      <c r="P1460" s="0" t="str">
        <f aca="false">LOOKUP(B1460,ISO3,Country)</f>
        <v>Spain</v>
      </c>
    </row>
    <row r="1461" customFormat="false" ht="12.8" hidden="false" customHeight="false" outlineLevel="0" collapsed="false">
      <c r="A1461" s="0" t="n">
        <v>2015</v>
      </c>
      <c r="B1461" s="0" t="s">
        <v>41</v>
      </c>
      <c r="C1461" s="1" t="n">
        <v>80</v>
      </c>
      <c r="D1461" s="0" t="n">
        <v>34</v>
      </c>
      <c r="E1461" s="0"/>
      <c r="F1461" s="1"/>
      <c r="G1461" s="0"/>
      <c r="H1461" s="1"/>
      <c r="I1461" s="0"/>
      <c r="J1461" s="1"/>
      <c r="K1461" s="0"/>
      <c r="L1461" s="1"/>
      <c r="M1461" s="0"/>
      <c r="O1461" s="0" t="str">
        <f aca="false">LOOKUP(B1461,ISO3,Zone)</f>
        <v>UE Balkans</v>
      </c>
      <c r="P1461" s="0" t="str">
        <f aca="false">LOOKUP(B1461,ISO3,Country)</f>
        <v>United Kingdom</v>
      </c>
    </row>
    <row r="1462" customFormat="false" ht="12.8" hidden="false" customHeight="false" outlineLevel="0" collapsed="false">
      <c r="A1462" s="0" t="n">
        <v>2015</v>
      </c>
      <c r="B1462" s="0" t="s">
        <v>65</v>
      </c>
      <c r="C1462" s="1" t="n">
        <v>79.45</v>
      </c>
      <c r="D1462" s="0" t="n">
        <v>35</v>
      </c>
      <c r="E1462" s="0"/>
      <c r="F1462" s="1"/>
      <c r="G1462" s="0"/>
      <c r="H1462" s="1"/>
      <c r="I1462" s="0"/>
      <c r="J1462" s="1"/>
      <c r="K1462" s="0"/>
      <c r="L1462" s="1"/>
      <c r="M1462" s="0"/>
      <c r="O1462" s="0" t="str">
        <f aca="false">LOOKUP(B1462,ISO3,Zone)</f>
        <v>UE Balkans</v>
      </c>
      <c r="P1462" s="0" t="str">
        <f aca="false">LOOKUP(B1462,ISO3,Country)</f>
        <v>Slovenia</v>
      </c>
    </row>
    <row r="1463" customFormat="false" ht="12.8" hidden="false" customHeight="false" outlineLevel="0" collapsed="false">
      <c r="A1463" s="0" t="n">
        <v>2015</v>
      </c>
      <c r="B1463" s="0" t="s">
        <v>48</v>
      </c>
      <c r="C1463" s="1" t="n">
        <v>79.31</v>
      </c>
      <c r="D1463" s="0" t="n">
        <v>36</v>
      </c>
      <c r="E1463" s="0"/>
      <c r="F1463" s="1"/>
      <c r="G1463" s="0"/>
      <c r="H1463" s="1"/>
      <c r="I1463" s="0"/>
      <c r="J1463" s="1"/>
      <c r="K1463" s="0"/>
      <c r="L1463" s="1"/>
      <c r="M1463" s="0"/>
      <c r="O1463" s="0" t="str">
        <f aca="false">LOOKUP(B1463,ISO3,Zone)</f>
        <v>Afrique</v>
      </c>
      <c r="P1463" s="0" t="str">
        <f aca="false">LOOKUP(B1463,ISO3,Country)</f>
        <v>Cabo Verde</v>
      </c>
    </row>
    <row r="1464" customFormat="false" ht="12.8" hidden="false" customHeight="false" outlineLevel="0" collapsed="false">
      <c r="A1464" s="0" t="n">
        <v>2015</v>
      </c>
      <c r="B1464" s="0" t="s">
        <v>39</v>
      </c>
      <c r="C1464" s="1" t="n">
        <v>78.85</v>
      </c>
      <c r="D1464" s="0" t="n">
        <v>38</v>
      </c>
      <c r="E1464" s="0"/>
      <c r="F1464" s="1"/>
      <c r="G1464" s="0"/>
      <c r="H1464" s="1"/>
      <c r="I1464" s="0"/>
      <c r="J1464" s="1"/>
      <c r="K1464" s="0"/>
      <c r="L1464" s="1"/>
      <c r="M1464" s="0"/>
      <c r="O1464" s="0" t="str">
        <f aca="false">LOOKUP(B1464,ISO3,Zone)</f>
        <v>UE Balkans</v>
      </c>
      <c r="P1464" s="0" t="str">
        <f aca="false">LOOKUP(B1464,ISO3,Country)</f>
        <v>France</v>
      </c>
    </row>
    <row r="1465" customFormat="false" ht="12.8" hidden="false" customHeight="false" outlineLevel="0" collapsed="false">
      <c r="A1465" s="0" t="n">
        <v>2015</v>
      </c>
      <c r="B1465" s="0" t="s">
        <v>40</v>
      </c>
      <c r="C1465" s="1" t="n">
        <v>77.94</v>
      </c>
      <c r="D1465" s="0" t="n">
        <v>39</v>
      </c>
      <c r="E1465" s="0"/>
      <c r="F1465" s="1"/>
      <c r="G1465" s="0"/>
      <c r="H1465" s="1"/>
      <c r="I1465" s="0"/>
      <c r="J1465" s="1"/>
      <c r="K1465" s="0"/>
      <c r="L1465" s="1"/>
      <c r="M1465" s="0"/>
      <c r="O1465" s="0" t="str">
        <f aca="false">LOOKUP(B1465,ISO3,Zone)</f>
        <v>Afrique</v>
      </c>
      <c r="P1465" s="0" t="str">
        <f aca="false">LOOKUP(B1465,ISO3,Country)</f>
        <v>South Africa</v>
      </c>
    </row>
    <row r="1466" customFormat="false" ht="12.8" hidden="false" customHeight="false" outlineLevel="0" collapsed="false">
      <c r="A1466" s="0" t="n">
        <v>2015</v>
      </c>
      <c r="B1466" s="0" t="s">
        <v>34</v>
      </c>
      <c r="C1466" s="1" t="n">
        <v>77.68</v>
      </c>
      <c r="D1466" s="0" t="n">
        <v>40</v>
      </c>
      <c r="E1466" s="0"/>
      <c r="F1466" s="1"/>
      <c r="G1466" s="0"/>
      <c r="H1466" s="1"/>
      <c r="I1466" s="0"/>
      <c r="J1466" s="1"/>
      <c r="K1466" s="0"/>
      <c r="L1466" s="1"/>
      <c r="M1466" s="0"/>
      <c r="O1466" s="0" t="str">
        <f aca="false">LOOKUP(B1466,ISO3,Zone)</f>
        <v>Asie-Pacifique</v>
      </c>
      <c r="P1466" s="0" t="str">
        <f aca="false">LOOKUP(B1466,ISO3,Country)</f>
        <v>Samoa</v>
      </c>
    </row>
    <row r="1467" customFormat="false" ht="12.8" hidden="false" customHeight="false" outlineLevel="0" collapsed="false">
      <c r="A1467" s="0" t="n">
        <v>2015</v>
      </c>
      <c r="B1467" s="0" t="s">
        <v>45</v>
      </c>
      <c r="C1467" s="1" t="n">
        <v>77.61</v>
      </c>
      <c r="D1467" s="0" t="n">
        <v>41</v>
      </c>
      <c r="E1467" s="0"/>
      <c r="F1467" s="1"/>
      <c r="G1467" s="0"/>
      <c r="H1467" s="1"/>
      <c r="I1467" s="0"/>
      <c r="J1467" s="1"/>
      <c r="K1467" s="0"/>
      <c r="L1467" s="1"/>
      <c r="M1467" s="0"/>
      <c r="O1467" s="0" t="str">
        <f aca="false">LOOKUP(B1467,ISO3,Zone)</f>
        <v>Amériques</v>
      </c>
      <c r="P1467" s="0" t="str">
        <f aca="false">LOOKUP(B1467,ISO3,Country)</f>
        <v>Trinidad and Tobago</v>
      </c>
    </row>
    <row r="1468" customFormat="false" ht="12.8" hidden="false" customHeight="false" outlineLevel="0" collapsed="false">
      <c r="A1468" s="0" t="n">
        <v>2015</v>
      </c>
      <c r="B1468" s="0" t="s">
        <v>80</v>
      </c>
      <c r="C1468" s="1" t="n">
        <v>77.09</v>
      </c>
      <c r="D1468" s="0" t="n">
        <v>42</v>
      </c>
      <c r="E1468" s="0"/>
      <c r="F1468" s="1"/>
      <c r="G1468" s="0"/>
      <c r="H1468" s="1"/>
      <c r="I1468" s="0"/>
      <c r="J1468" s="1"/>
      <c r="K1468" s="0"/>
      <c r="L1468" s="1"/>
      <c r="M1468" s="0"/>
      <c r="O1468" s="0" t="str">
        <f aca="false">LOOKUP(B1468,ISO3,Zone)</f>
        <v>Afrique</v>
      </c>
      <c r="P1468" s="0" t="str">
        <f aca="false">LOOKUP(B1468,ISO3,Country)</f>
        <v>Botswana</v>
      </c>
    </row>
    <row r="1469" customFormat="false" ht="12.8" hidden="false" customHeight="false" outlineLevel="0" collapsed="false">
      <c r="A1469" s="0" t="n">
        <v>2015</v>
      </c>
      <c r="B1469" s="0" t="s">
        <v>98</v>
      </c>
      <c r="C1469" s="1" t="n">
        <v>77</v>
      </c>
      <c r="D1469" s="0" t="n">
        <v>43</v>
      </c>
      <c r="E1469" s="0"/>
      <c r="F1469" s="1"/>
      <c r="G1469" s="0"/>
      <c r="H1469" s="1"/>
      <c r="I1469" s="0"/>
      <c r="J1469" s="1"/>
      <c r="K1469" s="0"/>
      <c r="L1469" s="1"/>
      <c r="M1469" s="0"/>
      <c r="O1469" s="0" t="str">
        <f aca="false">LOOKUP(B1469,ISO3,Zone)</f>
        <v>Amériques</v>
      </c>
      <c r="P1469" s="0" t="str">
        <f aca="false">LOOKUP(B1469,ISO3,Country)</f>
        <v>Chile</v>
      </c>
    </row>
    <row r="1470" customFormat="false" ht="12.8" hidden="false" customHeight="false" outlineLevel="0" collapsed="false">
      <c r="A1470" s="0" t="n">
        <v>2015</v>
      </c>
      <c r="B1470" s="0" t="s">
        <v>59</v>
      </c>
      <c r="C1470" s="1" t="n">
        <v>76.63</v>
      </c>
      <c r="D1470" s="0" t="n">
        <v>44</v>
      </c>
      <c r="E1470" s="0"/>
      <c r="F1470" s="1"/>
      <c r="G1470" s="0"/>
      <c r="H1470" s="1"/>
      <c r="I1470" s="0"/>
      <c r="J1470" s="1"/>
      <c r="K1470" s="0"/>
      <c r="L1470" s="1"/>
      <c r="M1470" s="0"/>
      <c r="O1470" s="0" t="str">
        <f aca="false">LOOKUP(B1470,ISO3,Zone)</f>
        <v>Asie-Pacifique</v>
      </c>
      <c r="P1470" s="0" t="str">
        <f aca="false">LOOKUP(B1470,ISO3,Country)</f>
        <v>Tonga</v>
      </c>
    </row>
    <row r="1471" customFormat="false" ht="12.8" hidden="false" customHeight="false" outlineLevel="0" collapsed="false">
      <c r="A1471" s="0" t="n">
        <v>2015</v>
      </c>
      <c r="B1471" s="0" t="s">
        <v>130</v>
      </c>
      <c r="C1471" s="1" t="n">
        <v>76.34</v>
      </c>
      <c r="D1471" s="0" t="n">
        <v>45</v>
      </c>
      <c r="E1471" s="0"/>
      <c r="F1471" s="1"/>
      <c r="G1471" s="0"/>
      <c r="H1471" s="1"/>
      <c r="I1471" s="0"/>
      <c r="J1471" s="1"/>
      <c r="K1471" s="0"/>
      <c r="L1471" s="1"/>
      <c r="M1471" s="0"/>
      <c r="O1471" s="0" t="str">
        <f aca="false">LOOKUP(B1471,ISO3,Zone)</f>
        <v>Amériques</v>
      </c>
      <c r="P1471" s="0" t="str">
        <f aca="false">LOOKUP(B1471,ISO3,Country)</f>
        <v>El Salvador</v>
      </c>
    </row>
    <row r="1472" customFormat="false" ht="12.8" hidden="false" customHeight="false" outlineLevel="0" collapsed="false">
      <c r="A1472" s="0" t="n">
        <v>2015</v>
      </c>
      <c r="B1472" s="0" t="s">
        <v>73</v>
      </c>
      <c r="C1472" s="1" t="n">
        <v>76.21</v>
      </c>
      <c r="D1472" s="0" t="n">
        <v>46</v>
      </c>
      <c r="E1472" s="0"/>
      <c r="F1472" s="1"/>
      <c r="G1472" s="0"/>
      <c r="H1472" s="1"/>
      <c r="I1472" s="0"/>
      <c r="J1472" s="1"/>
      <c r="K1472" s="0"/>
      <c r="L1472" s="1"/>
      <c r="M1472" s="0"/>
      <c r="O1472" s="0" t="str">
        <f aca="false">LOOKUP(B1472,ISO3,Zone)</f>
        <v>Afrique</v>
      </c>
      <c r="P1472" s="0" t="str">
        <f aca="false">LOOKUP(B1472,ISO3,Country)</f>
        <v>Burkina Faso</v>
      </c>
    </row>
    <row r="1473" customFormat="false" ht="12.8" hidden="false" customHeight="false" outlineLevel="0" collapsed="false">
      <c r="A1473" s="0" t="n">
        <v>2015</v>
      </c>
      <c r="B1473" s="0" t="s">
        <v>76</v>
      </c>
      <c r="C1473" s="1" t="n">
        <v>76.15</v>
      </c>
      <c r="D1473" s="0" t="n">
        <v>47</v>
      </c>
      <c r="E1473" s="0"/>
      <c r="F1473" s="1"/>
      <c r="G1473" s="0"/>
      <c r="H1473" s="1"/>
      <c r="I1473" s="0"/>
      <c r="J1473" s="1"/>
      <c r="K1473" s="0"/>
      <c r="L1473" s="1"/>
      <c r="M1473" s="0"/>
      <c r="O1473" s="0" t="str">
        <f aca="false">LOOKUP(B1473,ISO3,Zone)</f>
        <v>Afrique</v>
      </c>
      <c r="P1473" s="0" t="str">
        <f aca="false">LOOKUP(B1473,ISO3,Country)</f>
        <v>Niger</v>
      </c>
    </row>
    <row r="1474" customFormat="false" ht="12.8" hidden="false" customHeight="false" outlineLevel="0" collapsed="false">
      <c r="A1474" s="0" t="n">
        <v>2015</v>
      </c>
      <c r="B1474" s="0" t="s">
        <v>99</v>
      </c>
      <c r="C1474" s="1" t="n">
        <v>75.84</v>
      </c>
      <c r="D1474" s="0" t="n">
        <v>48</v>
      </c>
      <c r="E1474" s="0"/>
      <c r="F1474" s="1"/>
      <c r="G1474" s="0"/>
      <c r="H1474" s="1"/>
      <c r="I1474" s="0"/>
      <c r="J1474" s="1"/>
      <c r="K1474" s="0"/>
      <c r="L1474" s="1"/>
      <c r="M1474" s="0"/>
      <c r="O1474" s="0" t="str">
        <f aca="false">LOOKUP(B1474,ISO3,Zone)</f>
        <v>UE Balkans</v>
      </c>
      <c r="P1474" s="0" t="str">
        <f aca="false">LOOKUP(B1474,ISO3,Country)</f>
        <v>Malta</v>
      </c>
    </row>
    <row r="1475" customFormat="false" ht="12.8" hidden="false" customHeight="false" outlineLevel="0" collapsed="false">
      <c r="A1475" s="0" t="n">
        <v>2015</v>
      </c>
      <c r="B1475" s="0" t="s">
        <v>60</v>
      </c>
      <c r="C1475" s="1" t="n">
        <v>75.59</v>
      </c>
      <c r="D1475" s="0" t="n">
        <v>49</v>
      </c>
      <c r="E1475" s="0"/>
      <c r="F1475" s="1"/>
      <c r="G1475" s="0"/>
      <c r="H1475" s="1"/>
      <c r="I1475" s="0"/>
      <c r="J1475" s="1"/>
      <c r="K1475" s="0"/>
      <c r="L1475" s="1"/>
      <c r="M1475" s="0"/>
      <c r="O1475" s="0" t="str">
        <f aca="false">LOOKUP(B1475,ISO3,Zone)</f>
        <v>Amériques</v>
      </c>
      <c r="P1475" s="0" t="str">
        <f aca="false">LOOKUP(B1475,ISO3,Country)</f>
        <v>United States</v>
      </c>
    </row>
    <row r="1476" customFormat="false" ht="12.8" hidden="false" customHeight="false" outlineLevel="0" collapsed="false">
      <c r="A1476" s="0" t="n">
        <v>2015</v>
      </c>
      <c r="B1476" s="0" t="s">
        <v>90</v>
      </c>
      <c r="C1476" s="1" t="n">
        <v>75.48</v>
      </c>
      <c r="D1476" s="0" t="n">
        <v>50</v>
      </c>
      <c r="E1476" s="0"/>
      <c r="F1476" s="1"/>
      <c r="G1476" s="0"/>
      <c r="H1476" s="1"/>
      <c r="I1476" s="0"/>
      <c r="J1476" s="1"/>
      <c r="K1476" s="0"/>
      <c r="L1476" s="1"/>
      <c r="M1476" s="0"/>
      <c r="O1476" s="0" t="str">
        <f aca="false">LOOKUP(B1476,ISO3,Zone)</f>
        <v>Afrique</v>
      </c>
      <c r="P1476" s="0" t="str">
        <f aca="false">LOOKUP(B1476,ISO3,Country)</f>
        <v>Comoros</v>
      </c>
    </row>
    <row r="1477" customFormat="false" ht="12.8" hidden="false" customHeight="false" outlineLevel="0" collapsed="false">
      <c r="A1477" s="0" t="n">
        <v>2015</v>
      </c>
      <c r="B1477" s="0" t="s">
        <v>50</v>
      </c>
      <c r="C1477" s="1" t="n">
        <v>75.17</v>
      </c>
      <c r="D1477" s="0" t="n">
        <v>51</v>
      </c>
      <c r="E1477" s="0"/>
      <c r="F1477" s="1"/>
      <c r="G1477" s="0"/>
      <c r="H1477" s="1"/>
      <c r="I1477" s="0"/>
      <c r="J1477" s="1"/>
      <c r="K1477" s="0"/>
      <c r="L1477" s="1"/>
      <c r="M1477" s="0"/>
      <c r="O1477" s="0" t="str">
        <f aca="false">LOOKUP(B1477,ISO3,Zone)</f>
        <v>Asie-Pacifique</v>
      </c>
      <c r="P1477" s="0" t="str">
        <f aca="false">LOOKUP(B1477,ISO3,Country)</f>
        <v>Taiwan</v>
      </c>
    </row>
    <row r="1478" customFormat="false" ht="12.8" hidden="false" customHeight="false" outlineLevel="0" collapsed="false">
      <c r="A1478" s="0" t="n">
        <v>2015</v>
      </c>
      <c r="B1478" s="0" t="s">
        <v>68</v>
      </c>
      <c r="C1478" s="1" t="n">
        <v>75.1</v>
      </c>
      <c r="D1478" s="0" t="n">
        <v>52</v>
      </c>
      <c r="E1478" s="0"/>
      <c r="F1478" s="1"/>
      <c r="G1478" s="0"/>
      <c r="H1478" s="1"/>
      <c r="I1478" s="0"/>
      <c r="J1478" s="1"/>
      <c r="K1478" s="0"/>
      <c r="L1478" s="1"/>
      <c r="M1478" s="0"/>
      <c r="O1478" s="0" t="str">
        <f aca="false">LOOKUP(B1478,ISO3,Zone)</f>
        <v>UE Balkans</v>
      </c>
      <c r="P1478" s="0" t="str">
        <f aca="false">LOOKUP(B1478,ISO3,Country)</f>
        <v>Romania</v>
      </c>
    </row>
    <row r="1479" customFormat="false" ht="12.8" hidden="false" customHeight="false" outlineLevel="0" collapsed="false">
      <c r="A1479" s="0" t="n">
        <v>2015</v>
      </c>
      <c r="B1479" s="0" t="s">
        <v>114</v>
      </c>
      <c r="C1479" s="1" t="n">
        <v>74.92</v>
      </c>
      <c r="D1479" s="0" t="n">
        <v>53</v>
      </c>
      <c r="E1479" s="0"/>
      <c r="F1479" s="1"/>
      <c r="G1479" s="0"/>
      <c r="H1479" s="1"/>
      <c r="I1479" s="0"/>
      <c r="J1479" s="1"/>
      <c r="K1479" s="0"/>
      <c r="L1479" s="1"/>
      <c r="M1479" s="0"/>
      <c r="O1479" s="0" t="str">
        <f aca="false">LOOKUP(B1479,ISO3,Zone)</f>
        <v>Amériques</v>
      </c>
      <c r="P1479" s="0" t="str">
        <f aca="false">LOOKUP(B1479,ISO3,Country)</f>
        <v>Haiti</v>
      </c>
    </row>
    <row r="1480" customFormat="false" ht="12.8" hidden="false" customHeight="false" outlineLevel="0" collapsed="false">
      <c r="A1480" s="0" t="n">
        <v>2015</v>
      </c>
      <c r="B1480" s="0" t="s">
        <v>103</v>
      </c>
      <c r="C1480" s="1" t="n">
        <v>74.75</v>
      </c>
      <c r="D1480" s="0" t="n">
        <v>54</v>
      </c>
      <c r="E1480" s="0"/>
      <c r="F1480" s="1"/>
      <c r="G1480" s="0"/>
      <c r="H1480" s="1"/>
      <c r="I1480" s="0"/>
      <c r="J1480" s="1"/>
      <c r="K1480" s="0"/>
      <c r="L1480" s="1"/>
      <c r="M1480" s="0"/>
      <c r="O1480" s="0" t="str">
        <f aca="false">LOOKUP(B1480,ISO3,Zone)</f>
        <v>Asie-Pacifique</v>
      </c>
      <c r="P1480" s="0" t="str">
        <f aca="false">LOOKUP(B1480,ISO3,Country)</f>
        <v>Mongolia</v>
      </c>
    </row>
    <row r="1481" customFormat="false" ht="12.8" hidden="false" customHeight="false" outlineLevel="0" collapsed="false">
      <c r="A1481" s="0" t="n">
        <v>2015</v>
      </c>
      <c r="B1481" s="0" t="s">
        <v>101</v>
      </c>
      <c r="C1481" s="1" t="n">
        <v>74.73</v>
      </c>
      <c r="D1481" s="0" t="n">
        <v>55</v>
      </c>
      <c r="E1481" s="0"/>
      <c r="F1481" s="1"/>
      <c r="G1481" s="0"/>
      <c r="H1481" s="1"/>
      <c r="I1481" s="0"/>
      <c r="J1481" s="1"/>
      <c r="K1481" s="0"/>
      <c r="L1481" s="1"/>
      <c r="M1481" s="0"/>
      <c r="O1481" s="0" t="str">
        <f aca="false">LOOKUP(B1481,ISO3,Zone)</f>
        <v>Afrique</v>
      </c>
      <c r="P1481" s="0" t="str">
        <f aca="false">LOOKUP(B1481,ISO3,Country)</f>
        <v>Mauritania</v>
      </c>
    </row>
    <row r="1482" customFormat="false" ht="12.8" hidden="false" customHeight="false" outlineLevel="0" collapsed="false">
      <c r="A1482" s="0" t="n">
        <v>2015</v>
      </c>
      <c r="B1482" s="0" t="s">
        <v>74</v>
      </c>
      <c r="C1482" s="1" t="n">
        <v>74.13</v>
      </c>
      <c r="D1482" s="0" t="n">
        <v>56</v>
      </c>
      <c r="E1482" s="0"/>
      <c r="F1482" s="1"/>
      <c r="G1482" s="0"/>
      <c r="H1482" s="1"/>
      <c r="I1482" s="0"/>
      <c r="J1482" s="1"/>
      <c r="K1482" s="0"/>
      <c r="L1482" s="1"/>
      <c r="M1482" s="0"/>
      <c r="O1482" s="0" t="str">
        <f aca="false">LOOKUP(B1482,ISO3,Zone)</f>
        <v>Asie-Pacifique</v>
      </c>
      <c r="P1482" s="0" t="str">
        <f aca="false">LOOKUP(B1482,ISO3,Country)</f>
        <v>Papua New Guinea</v>
      </c>
    </row>
    <row r="1483" customFormat="false" ht="12.8" hidden="false" customHeight="false" outlineLevel="0" collapsed="false">
      <c r="A1483" s="0" t="n">
        <v>2015</v>
      </c>
      <c r="B1483" s="0" t="s">
        <v>55</v>
      </c>
      <c r="C1483" s="1" t="n">
        <v>73.89</v>
      </c>
      <c r="D1483" s="0" t="n">
        <v>57</v>
      </c>
      <c r="E1483" s="0"/>
      <c r="F1483" s="1"/>
      <c r="G1483" s="0"/>
      <c r="H1483" s="1"/>
      <c r="I1483" s="0"/>
      <c r="J1483" s="1"/>
      <c r="K1483" s="0"/>
      <c r="L1483" s="1"/>
      <c r="M1483" s="0"/>
      <c r="O1483" s="0" t="str">
        <f aca="false">LOOKUP(B1483,ISO3,Zone)</f>
        <v>Amériques</v>
      </c>
      <c r="P1483" s="0" t="str">
        <f aca="false">LOOKUP(B1483,ISO3,Country)</f>
        <v>Argentina</v>
      </c>
    </row>
    <row r="1484" customFormat="false" ht="12.8" hidden="false" customHeight="false" outlineLevel="0" collapsed="false">
      <c r="A1484" s="0" t="n">
        <v>2015</v>
      </c>
      <c r="B1484" s="0" t="s">
        <v>57</v>
      </c>
      <c r="C1484" s="1" t="n">
        <v>73.88</v>
      </c>
      <c r="D1484" s="0" t="n">
        <v>58</v>
      </c>
      <c r="E1484" s="0"/>
      <c r="F1484" s="1"/>
      <c r="G1484" s="0"/>
      <c r="H1484" s="1"/>
      <c r="I1484" s="0"/>
      <c r="J1484" s="1"/>
      <c r="K1484" s="0"/>
      <c r="L1484" s="1"/>
      <c r="M1484" s="0"/>
      <c r="O1484" s="0" t="str">
        <f aca="false">LOOKUP(B1484,ISO3,Zone)</f>
        <v>UE Balkans</v>
      </c>
      <c r="P1484" s="0" t="str">
        <f aca="false">LOOKUP(B1484,ISO3,Country)</f>
        <v>Croatia</v>
      </c>
    </row>
    <row r="1485" customFormat="false" ht="12.8" hidden="false" customHeight="false" outlineLevel="0" collapsed="false">
      <c r="A1485" s="0" t="n">
        <v>2015</v>
      </c>
      <c r="B1485" s="0" t="s">
        <v>97</v>
      </c>
      <c r="C1485" s="1" t="n">
        <v>73.59</v>
      </c>
      <c r="D1485" s="0" t="n">
        <v>59</v>
      </c>
      <c r="E1485" s="0"/>
      <c r="F1485" s="1"/>
      <c r="G1485" s="0"/>
      <c r="H1485" s="1"/>
      <c r="I1485" s="0"/>
      <c r="J1485" s="1"/>
      <c r="K1485" s="0"/>
      <c r="L1485" s="1"/>
      <c r="M1485" s="0"/>
      <c r="O1485" s="0" t="str">
        <f aca="false">LOOKUP(B1485,ISO3,Zone)</f>
        <v>Afrique</v>
      </c>
      <c r="P1485" s="0" t="str">
        <f aca="false">LOOKUP(B1485,ISO3,Country)</f>
        <v>Malawi</v>
      </c>
    </row>
    <row r="1486" customFormat="false" ht="12.8" hidden="false" customHeight="false" outlineLevel="0" collapsed="false">
      <c r="A1486" s="0" t="n">
        <v>2015</v>
      </c>
      <c r="B1486" s="0" t="s">
        <v>62</v>
      </c>
      <c r="C1486" s="1" t="n">
        <v>73.45</v>
      </c>
      <c r="D1486" s="0" t="n">
        <v>60</v>
      </c>
      <c r="E1486" s="0"/>
      <c r="F1486" s="1"/>
      <c r="G1486" s="0"/>
      <c r="H1486" s="1"/>
      <c r="I1486" s="0"/>
      <c r="J1486" s="1"/>
      <c r="K1486" s="0"/>
      <c r="L1486" s="1"/>
      <c r="M1486" s="0"/>
      <c r="O1486" s="0" t="str">
        <f aca="false">LOOKUP(B1486,ISO3,Zone)</f>
        <v>Asie-Pacifique</v>
      </c>
      <c r="P1486" s="0" t="str">
        <f aca="false">LOOKUP(B1486,ISO3,Country)</f>
        <v>South Korea</v>
      </c>
    </row>
    <row r="1487" customFormat="false" ht="12.8" hidden="false" customHeight="false" outlineLevel="0" collapsed="false">
      <c r="A1487" s="0" t="n">
        <v>2015</v>
      </c>
      <c r="B1487" s="0" t="s">
        <v>83</v>
      </c>
      <c r="C1487" s="1" t="n">
        <v>73.05</v>
      </c>
      <c r="D1487" s="0" t="n">
        <v>61</v>
      </c>
      <c r="E1487" s="0"/>
      <c r="F1487" s="1"/>
      <c r="G1487" s="0"/>
      <c r="H1487" s="1"/>
      <c r="I1487" s="0"/>
      <c r="J1487" s="1"/>
      <c r="K1487" s="0"/>
      <c r="L1487" s="1"/>
      <c r="M1487" s="0"/>
      <c r="O1487" s="0" t="str">
        <f aca="false">LOOKUP(B1487,ISO3,Zone)</f>
        <v>Asie-Pacifique</v>
      </c>
      <c r="P1487" s="0" t="str">
        <f aca="false">LOOKUP(B1487,ISO3,Country)</f>
        <v>Japan</v>
      </c>
    </row>
    <row r="1488" customFormat="false" ht="12.8" hidden="false" customHeight="false" outlineLevel="0" collapsed="false">
      <c r="A1488" s="0" t="n">
        <v>2015</v>
      </c>
      <c r="B1488" s="0" t="s">
        <v>75</v>
      </c>
      <c r="C1488" s="1" t="n">
        <v>72.79</v>
      </c>
      <c r="D1488" s="0" t="n">
        <v>62</v>
      </c>
      <c r="E1488" s="0"/>
      <c r="F1488" s="1"/>
      <c r="G1488" s="0"/>
      <c r="H1488" s="1"/>
      <c r="I1488" s="0"/>
      <c r="J1488" s="1"/>
      <c r="K1488" s="0"/>
      <c r="L1488" s="1"/>
      <c r="M1488" s="0"/>
      <c r="O1488" s="0" t="str">
        <f aca="false">LOOKUP(B1488,ISO3,Zone)</f>
        <v>Amériques</v>
      </c>
      <c r="P1488" s="0" t="str">
        <f aca="false">LOOKUP(B1488,ISO3,Country)</f>
        <v>Guyana</v>
      </c>
    </row>
    <row r="1489" customFormat="false" ht="12.8" hidden="false" customHeight="false" outlineLevel="0" collapsed="false">
      <c r="A1489" s="0" t="n">
        <v>2015</v>
      </c>
      <c r="B1489" s="0" t="s">
        <v>58</v>
      </c>
      <c r="C1489" s="1" t="n">
        <v>72.69</v>
      </c>
      <c r="D1489" s="0" t="n">
        <v>63</v>
      </c>
      <c r="E1489" s="0"/>
      <c r="F1489" s="1"/>
      <c r="G1489" s="0"/>
      <c r="H1489" s="1"/>
      <c r="I1489" s="0"/>
      <c r="J1489" s="1"/>
      <c r="K1489" s="0"/>
      <c r="L1489" s="1"/>
      <c r="M1489" s="0"/>
      <c r="O1489" s="0" t="str">
        <f aca="false">LOOKUP(B1489,ISO3,Zone)</f>
        <v>Amériques</v>
      </c>
      <c r="P1489" s="0" t="str">
        <f aca="false">LOOKUP(B1489,ISO3,Country)</f>
        <v>Dominican Republic</v>
      </c>
    </row>
    <row r="1490" customFormat="false" ht="12.8" hidden="false" customHeight="false" outlineLevel="0" collapsed="false">
      <c r="A1490" s="0" t="n">
        <v>2015</v>
      </c>
      <c r="B1490" s="0" t="s">
        <v>116</v>
      </c>
      <c r="C1490" s="1" t="n">
        <v>72.57</v>
      </c>
      <c r="D1490" s="0" t="n">
        <v>64</v>
      </c>
      <c r="E1490" s="0"/>
      <c r="F1490" s="1"/>
      <c r="G1490" s="0"/>
      <c r="H1490" s="1"/>
      <c r="I1490" s="0"/>
      <c r="J1490" s="1"/>
      <c r="K1490" s="0"/>
      <c r="L1490" s="1"/>
      <c r="M1490" s="0"/>
      <c r="O1490" s="0" t="str">
        <f aca="false">LOOKUP(B1490,ISO3,Zone)</f>
        <v>Afrique</v>
      </c>
      <c r="P1490" s="0" t="str">
        <f aca="false">LOOKUP(B1490,ISO3,Country)</f>
        <v>Madagascar</v>
      </c>
    </row>
    <row r="1491" customFormat="false" ht="12.8" hidden="false" customHeight="false" outlineLevel="0" collapsed="false">
      <c r="A1491" s="0" t="n">
        <v>2015</v>
      </c>
      <c r="B1491" s="0" t="s">
        <v>87</v>
      </c>
      <c r="C1491" s="1" t="n">
        <v>72.56</v>
      </c>
      <c r="D1491" s="0" t="n">
        <v>65</v>
      </c>
      <c r="E1491" s="0"/>
      <c r="F1491" s="1"/>
      <c r="G1491" s="0"/>
      <c r="H1491" s="1"/>
      <c r="I1491" s="0"/>
      <c r="J1491" s="1"/>
      <c r="K1491" s="0"/>
      <c r="L1491" s="1"/>
      <c r="M1491" s="0"/>
      <c r="O1491" s="0" t="str">
        <f aca="false">LOOKUP(B1491,ISO3,Zone)</f>
        <v>UE Balkans</v>
      </c>
      <c r="P1491" s="0" t="str">
        <f aca="false">LOOKUP(B1491,ISO3,Country)</f>
        <v>Hungary</v>
      </c>
    </row>
    <row r="1492" customFormat="false" ht="12.8" hidden="false" customHeight="false" outlineLevel="0" collapsed="false">
      <c r="A1492" s="0" t="n">
        <v>2015</v>
      </c>
      <c r="B1492" s="0" t="s">
        <v>79</v>
      </c>
      <c r="C1492" s="1" t="n">
        <v>72.49</v>
      </c>
      <c r="D1492" s="0" t="n">
        <v>66</v>
      </c>
      <c r="E1492" s="0"/>
      <c r="F1492" s="1"/>
      <c r="G1492" s="0"/>
      <c r="H1492" s="1"/>
      <c r="I1492" s="0"/>
      <c r="J1492" s="1"/>
      <c r="K1492" s="0"/>
      <c r="L1492" s="1"/>
      <c r="M1492" s="0"/>
      <c r="O1492" s="0" t="str">
        <f aca="false">LOOKUP(B1492,ISO3,Zone)</f>
        <v>UE Balkans</v>
      </c>
      <c r="P1492" s="0" t="str">
        <f aca="false">LOOKUP(B1492,ISO3,Country)</f>
        <v>Bosnia-Herzegovina</v>
      </c>
    </row>
    <row r="1493" customFormat="false" ht="12.8" hidden="false" customHeight="false" outlineLevel="0" collapsed="false">
      <c r="A1493" s="0" t="n">
        <v>2015</v>
      </c>
      <c r="B1493" s="0" t="s">
        <v>106</v>
      </c>
      <c r="C1493" s="1" t="n">
        <v>72.34</v>
      </c>
      <c r="D1493" s="0" t="n">
        <v>67</v>
      </c>
      <c r="E1493" s="0"/>
      <c r="F1493" s="1"/>
      <c r="G1493" s="0"/>
      <c r="H1493" s="1"/>
      <c r="I1493" s="0"/>
      <c r="J1493" s="1"/>
      <c r="K1493" s="0"/>
      <c r="L1493" s="1"/>
      <c r="M1493" s="0"/>
      <c r="O1493" s="0" t="str">
        <f aca="false">LOOKUP(B1493,ISO3,Zone)</f>
        <v>UE Balkans</v>
      </c>
      <c r="P1493" s="0" t="str">
        <f aca="false">LOOKUP(B1493,ISO3,Country)</f>
        <v>Serbia</v>
      </c>
    </row>
    <row r="1494" customFormat="false" ht="12.8" hidden="false" customHeight="false" outlineLevel="0" collapsed="false">
      <c r="A1494" s="0" t="n">
        <v>2015</v>
      </c>
      <c r="B1494" s="0" t="s">
        <v>78</v>
      </c>
      <c r="C1494" s="1" t="n">
        <v>72.31</v>
      </c>
      <c r="D1494" s="0" t="n">
        <v>68</v>
      </c>
      <c r="E1494" s="0"/>
      <c r="F1494" s="1"/>
      <c r="G1494" s="0"/>
      <c r="H1494" s="1"/>
      <c r="I1494" s="0"/>
      <c r="J1494" s="1"/>
      <c r="K1494" s="0"/>
      <c r="L1494" s="1"/>
      <c r="M1494" s="0"/>
      <c r="O1494" s="0" t="str">
        <f aca="false">LOOKUP(B1494,ISO3,Zone)</f>
        <v>Afrique</v>
      </c>
      <c r="P1494" s="0" t="str">
        <f aca="false">LOOKUP(B1494,ISO3,Country)</f>
        <v>Mauritius</v>
      </c>
    </row>
    <row r="1495" customFormat="false" ht="12.8" hidden="false" customHeight="false" outlineLevel="0" collapsed="false">
      <c r="A1495" s="0" t="n">
        <v>2015</v>
      </c>
      <c r="B1495" s="0" t="s">
        <v>92</v>
      </c>
      <c r="C1495" s="1" t="n">
        <v>72.3</v>
      </c>
      <c r="D1495" s="0" t="n">
        <v>69</v>
      </c>
      <c r="E1495" s="0"/>
      <c r="F1495" s="1"/>
      <c r="G1495" s="0"/>
      <c r="H1495" s="1"/>
      <c r="I1495" s="0"/>
      <c r="J1495" s="1"/>
      <c r="K1495" s="0"/>
      <c r="L1495" s="1"/>
      <c r="M1495" s="0"/>
      <c r="O1495" s="0" t="str">
        <f aca="false">LOOKUP(B1495,ISO3,Zone)</f>
        <v>EEAC</v>
      </c>
      <c r="P1495" s="0" t="str">
        <f aca="false">LOOKUP(B1495,ISO3,Country)</f>
        <v>Georgia</v>
      </c>
    </row>
    <row r="1496" customFormat="false" ht="12.8" hidden="false" customHeight="false" outlineLevel="0" collapsed="false">
      <c r="A1496" s="0" t="n">
        <v>2015</v>
      </c>
      <c r="B1496" s="0" t="s">
        <v>155</v>
      </c>
      <c r="C1496" s="1" t="n">
        <v>72.24</v>
      </c>
      <c r="D1496" s="0" t="n">
        <v>70</v>
      </c>
      <c r="E1496" s="0"/>
      <c r="F1496" s="1"/>
      <c r="G1496" s="0"/>
      <c r="H1496" s="1"/>
      <c r="I1496" s="0"/>
      <c r="J1496" s="1"/>
      <c r="K1496" s="0"/>
      <c r="L1496" s="1"/>
      <c r="M1496" s="0"/>
      <c r="O1496" s="0" t="str">
        <f aca="false">LOOKUP(B1496,ISO3,Zone)</f>
        <v>Asie-Pacifique</v>
      </c>
      <c r="P1496" s="0" t="str">
        <f aca="false">LOOKUP(B1496,ISO3,Country)</f>
        <v>Hong Kong</v>
      </c>
    </row>
    <row r="1497" customFormat="false" ht="12.8" hidden="false" customHeight="false" outlineLevel="0" collapsed="false">
      <c r="A1497" s="0" t="n">
        <v>2015</v>
      </c>
      <c r="B1497" s="0" t="s">
        <v>119</v>
      </c>
      <c r="C1497" s="1" t="n">
        <v>72.23</v>
      </c>
      <c r="D1497" s="0" t="n">
        <v>71</v>
      </c>
      <c r="E1497" s="0"/>
      <c r="F1497" s="1"/>
      <c r="G1497" s="0"/>
      <c r="H1497" s="1"/>
      <c r="I1497" s="0"/>
      <c r="J1497" s="1"/>
      <c r="K1497" s="0"/>
      <c r="L1497" s="1"/>
      <c r="M1497" s="0"/>
      <c r="O1497" s="0" t="str">
        <f aca="false">LOOKUP(B1497,ISO3,Zone)</f>
        <v>Afrique</v>
      </c>
      <c r="P1497" s="0" t="str">
        <f aca="false">LOOKUP(B1497,ISO3,Country)</f>
        <v>Senegal</v>
      </c>
    </row>
    <row r="1498" customFormat="false" ht="12.8" hidden="false" customHeight="false" outlineLevel="0" collapsed="false">
      <c r="A1498" s="0" t="n">
        <v>2015</v>
      </c>
      <c r="B1498" s="0" t="s">
        <v>43</v>
      </c>
      <c r="C1498" s="1" t="n">
        <v>72.15</v>
      </c>
      <c r="D1498" s="0" t="n">
        <v>72</v>
      </c>
      <c r="E1498" s="0"/>
      <c r="F1498" s="1"/>
      <c r="G1498" s="0"/>
      <c r="H1498" s="1"/>
      <c r="I1498" s="0"/>
      <c r="J1498" s="1"/>
      <c r="K1498" s="0"/>
      <c r="L1498" s="1"/>
      <c r="M1498" s="0"/>
      <c r="O1498" s="0" t="str">
        <f aca="false">LOOKUP(B1498,ISO3,Zone)</f>
        <v>EEAC</v>
      </c>
      <c r="P1498" s="0" t="str">
        <f aca="false">LOOKUP(B1498,ISO3,Country)</f>
        <v>Moldova</v>
      </c>
    </row>
    <row r="1499" customFormat="false" ht="12.8" hidden="false" customHeight="false" outlineLevel="0" collapsed="false">
      <c r="A1499" s="0" t="n">
        <v>2015</v>
      </c>
      <c r="B1499" s="0" t="s">
        <v>56</v>
      </c>
      <c r="C1499" s="1" t="n">
        <v>72.06</v>
      </c>
      <c r="D1499" s="0" t="n">
        <v>73</v>
      </c>
      <c r="E1499" s="0"/>
      <c r="F1499" s="1"/>
      <c r="G1499" s="0"/>
      <c r="H1499" s="1"/>
      <c r="I1499" s="0"/>
      <c r="J1499" s="1"/>
      <c r="K1499" s="0"/>
      <c r="L1499" s="1"/>
      <c r="M1499" s="0"/>
      <c r="O1499" s="0" t="str">
        <f aca="false">LOOKUP(B1499,ISO3,Zone)</f>
        <v>UE Balkans</v>
      </c>
      <c r="P1499" s="0" t="str">
        <f aca="false">LOOKUP(B1499,ISO3,Country)</f>
        <v>Italy</v>
      </c>
    </row>
    <row r="1500" customFormat="false" ht="12.8" hidden="false" customHeight="false" outlineLevel="0" collapsed="false">
      <c r="A1500" s="0" t="n">
        <v>2015</v>
      </c>
      <c r="B1500" s="0" t="s">
        <v>173</v>
      </c>
      <c r="C1500" s="1" t="n">
        <v>72.06</v>
      </c>
      <c r="D1500" s="0" t="n">
        <v>74</v>
      </c>
      <c r="E1500" s="0"/>
      <c r="F1500" s="1"/>
      <c r="G1500" s="0"/>
      <c r="H1500" s="1"/>
      <c r="I1500" s="0"/>
      <c r="J1500" s="1"/>
      <c r="K1500" s="0"/>
      <c r="L1500" s="1"/>
      <c r="M1500" s="0"/>
      <c r="O1500" s="0" t="str">
        <f aca="false">LOOKUP(B1500,ISO3,Zone)</f>
        <v>Amériques</v>
      </c>
      <c r="P1500" s="0" t="str">
        <f aca="false">LOOKUP(B1500,ISO3,Country)</f>
        <v>Nicaragua</v>
      </c>
    </row>
    <row r="1501" customFormat="false" ht="12.8" hidden="false" customHeight="false" outlineLevel="0" collapsed="false">
      <c r="A1501" s="0" t="n">
        <v>2015</v>
      </c>
      <c r="B1501" s="0" t="s">
        <v>158</v>
      </c>
      <c r="C1501" s="1" t="n">
        <v>71.91</v>
      </c>
      <c r="D1501" s="0" t="n">
        <v>75</v>
      </c>
      <c r="E1501" s="0"/>
      <c r="F1501" s="1"/>
      <c r="G1501" s="0"/>
      <c r="H1501" s="1"/>
      <c r="I1501" s="0"/>
      <c r="J1501" s="1"/>
      <c r="K1501" s="0"/>
      <c r="L1501" s="1"/>
      <c r="M1501" s="0"/>
      <c r="O1501" s="0" t="str">
        <f aca="false">LOOKUP(B1501,ISO3,Zone)</f>
        <v>Afrique</v>
      </c>
      <c r="P1501" s="0" t="str">
        <f aca="false">LOOKUP(B1501,ISO3,Country)</f>
        <v>Tanzania</v>
      </c>
    </row>
    <row r="1502" customFormat="false" ht="12.8" hidden="false" customHeight="false" outlineLevel="0" collapsed="false">
      <c r="A1502" s="0" t="n">
        <v>2015</v>
      </c>
      <c r="B1502" s="0" t="s">
        <v>91</v>
      </c>
      <c r="C1502" s="1" t="n">
        <v>71.67</v>
      </c>
      <c r="D1502" s="0" t="n">
        <v>76</v>
      </c>
      <c r="E1502" s="0"/>
      <c r="F1502" s="1"/>
      <c r="G1502" s="0"/>
      <c r="H1502" s="1"/>
      <c r="I1502" s="0"/>
      <c r="J1502" s="1"/>
      <c r="K1502" s="0"/>
      <c r="L1502" s="1"/>
      <c r="M1502" s="0"/>
      <c r="O1502" s="0" t="str">
        <f aca="false">LOOKUP(B1502,ISO3,Zone)</f>
        <v>UE Balkans</v>
      </c>
      <c r="P1502" s="0" t="str">
        <f aca="false">LOOKUP(B1502,ISO3,Country)</f>
        <v>Northern Cyprus</v>
      </c>
    </row>
    <row r="1503" customFormat="false" ht="12.8" hidden="false" customHeight="false" outlineLevel="0" collapsed="false">
      <c r="A1503" s="0" t="n">
        <v>2015</v>
      </c>
      <c r="B1503" s="0" t="s">
        <v>82</v>
      </c>
      <c r="C1503" s="1" t="n">
        <v>71.64</v>
      </c>
      <c r="D1503" s="0" t="n">
        <v>77</v>
      </c>
      <c r="E1503" s="0"/>
      <c r="F1503" s="1"/>
      <c r="G1503" s="0"/>
      <c r="H1503" s="1"/>
      <c r="I1503" s="0"/>
      <c r="J1503" s="1"/>
      <c r="K1503" s="0"/>
      <c r="L1503" s="1"/>
      <c r="M1503" s="0"/>
      <c r="O1503" s="0" t="str">
        <f aca="false">LOOKUP(B1503,ISO3,Zone)</f>
        <v>Afrique</v>
      </c>
      <c r="P1503" s="0" t="str">
        <f aca="false">LOOKUP(B1503,ISO3,Country)</f>
        <v>Lesotho</v>
      </c>
    </row>
    <row r="1504" customFormat="false" ht="12.8" hidden="false" customHeight="false" outlineLevel="0" collapsed="false">
      <c r="A1504" s="0" t="n">
        <v>2015</v>
      </c>
      <c r="B1504" s="0" t="s">
        <v>64</v>
      </c>
      <c r="C1504" s="1" t="n">
        <v>71.57</v>
      </c>
      <c r="D1504" s="0" t="n">
        <v>78</v>
      </c>
      <c r="E1504" s="0"/>
      <c r="F1504" s="1"/>
      <c r="G1504" s="0"/>
      <c r="H1504" s="1"/>
      <c r="I1504" s="0"/>
      <c r="J1504" s="1"/>
      <c r="K1504" s="0"/>
      <c r="L1504" s="1"/>
      <c r="M1504" s="0"/>
      <c r="O1504" s="0" t="str">
        <f aca="false">LOOKUP(B1504,ISO3,Zone)</f>
        <v>EEAC</v>
      </c>
      <c r="P1504" s="0" t="str">
        <f aca="false">LOOKUP(B1504,ISO3,Country)</f>
        <v>Armenia</v>
      </c>
    </row>
    <row r="1505" customFormat="false" ht="12.8" hidden="false" customHeight="false" outlineLevel="0" collapsed="false">
      <c r="A1505" s="0" t="n">
        <v>2015</v>
      </c>
      <c r="B1505" s="0" t="s">
        <v>89</v>
      </c>
      <c r="C1505" s="1" t="n">
        <v>71.53</v>
      </c>
      <c r="D1505" s="0" t="n">
        <v>79</v>
      </c>
      <c r="E1505" s="0"/>
      <c r="F1505" s="1"/>
      <c r="G1505" s="0"/>
      <c r="H1505" s="1"/>
      <c r="I1505" s="0"/>
      <c r="J1505" s="1"/>
      <c r="K1505" s="0"/>
      <c r="L1505" s="1"/>
      <c r="M1505" s="0"/>
      <c r="O1505" s="0" t="str">
        <f aca="false">LOOKUP(B1505,ISO3,Zone)</f>
        <v>Afrique</v>
      </c>
      <c r="P1505" s="0" t="str">
        <f aca="false">LOOKUP(B1505,ISO3,Country)</f>
        <v>Sierra Leone</v>
      </c>
    </row>
    <row r="1506" customFormat="false" ht="12.8" hidden="false" customHeight="false" outlineLevel="0" collapsed="false">
      <c r="A1506" s="0" t="n">
        <v>2015</v>
      </c>
      <c r="B1506" s="0" t="s">
        <v>85</v>
      </c>
      <c r="C1506" s="1" t="n">
        <v>71.5</v>
      </c>
      <c r="D1506" s="0" t="n">
        <v>80</v>
      </c>
      <c r="E1506" s="0"/>
      <c r="F1506" s="1"/>
      <c r="G1506" s="0"/>
      <c r="H1506" s="1"/>
      <c r="I1506" s="0"/>
      <c r="J1506" s="1"/>
      <c r="K1506" s="0"/>
      <c r="L1506" s="1"/>
      <c r="M1506" s="0"/>
      <c r="O1506" s="0" t="str">
        <f aca="false">LOOKUP(B1506,ISO3,Zone)</f>
        <v>Afrique</v>
      </c>
      <c r="P1506" s="0" t="str">
        <f aca="false">LOOKUP(B1506,ISO3,Country)</f>
        <v>Togo</v>
      </c>
    </row>
    <row r="1507" customFormat="false" ht="12.8" hidden="false" customHeight="false" outlineLevel="0" collapsed="false">
      <c r="A1507" s="0" t="n">
        <v>2015</v>
      </c>
      <c r="B1507" s="0" t="s">
        <v>93</v>
      </c>
      <c r="C1507" s="1" t="n">
        <v>71.3</v>
      </c>
      <c r="D1507" s="0" t="n">
        <v>81</v>
      </c>
      <c r="E1507" s="0"/>
      <c r="F1507" s="1"/>
      <c r="G1507" s="0"/>
      <c r="H1507" s="1"/>
      <c r="I1507" s="0"/>
      <c r="J1507" s="1"/>
      <c r="K1507" s="0"/>
      <c r="L1507" s="1"/>
      <c r="M1507" s="0"/>
      <c r="O1507" s="0" t="str">
        <f aca="false">LOOKUP(B1507,ISO3,Zone)</f>
        <v>Afrique</v>
      </c>
      <c r="P1507" s="0" t="str">
        <f aca="false">LOOKUP(B1507,ISO3,Country)</f>
        <v>Guinea-Bissau</v>
      </c>
    </row>
    <row r="1508" customFormat="false" ht="12.8" hidden="false" customHeight="false" outlineLevel="0" collapsed="false">
      <c r="A1508" s="0" t="n">
        <v>2015</v>
      </c>
      <c r="B1508" s="0" t="s">
        <v>111</v>
      </c>
      <c r="C1508" s="1" t="n">
        <v>71.23</v>
      </c>
      <c r="D1508" s="0" t="n">
        <v>82</v>
      </c>
      <c r="E1508" s="0"/>
      <c r="F1508" s="1"/>
      <c r="G1508" s="0"/>
      <c r="H1508" s="1"/>
      <c r="I1508" s="0"/>
      <c r="J1508" s="1"/>
      <c r="K1508" s="0"/>
      <c r="L1508" s="1"/>
      <c r="M1508" s="0"/>
      <c r="O1508" s="0" t="str">
        <f aca="false">LOOKUP(B1508,ISO3,Zone)</f>
        <v>UE Balkans</v>
      </c>
      <c r="P1508" s="0" t="str">
        <f aca="false">LOOKUP(B1508,ISO3,Country)</f>
        <v>Albania</v>
      </c>
    </row>
    <row r="1509" customFormat="false" ht="12.8" hidden="false" customHeight="false" outlineLevel="0" collapsed="false">
      <c r="A1509" s="0" t="n">
        <v>2015</v>
      </c>
      <c r="B1509" s="0" t="s">
        <v>84</v>
      </c>
      <c r="C1509" s="1" t="n">
        <v>71.02</v>
      </c>
      <c r="D1509" s="0" t="n">
        <v>83</v>
      </c>
      <c r="E1509" s="0"/>
      <c r="F1509" s="1"/>
      <c r="G1509" s="0"/>
      <c r="H1509" s="1"/>
      <c r="I1509" s="0"/>
      <c r="J1509" s="1"/>
      <c r="K1509" s="0"/>
      <c r="L1509" s="1"/>
      <c r="M1509" s="0"/>
      <c r="O1509" s="0" t="str">
        <f aca="false">LOOKUP(B1509,ISO3,Zone)</f>
        <v>Amériques</v>
      </c>
      <c r="P1509" s="0" t="str">
        <f aca="false">LOOKUP(B1509,ISO3,Country)</f>
        <v>Panama</v>
      </c>
    </row>
    <row r="1510" customFormat="false" ht="12.8" hidden="false" customHeight="false" outlineLevel="0" collapsed="false">
      <c r="A1510" s="0" t="n">
        <v>2015</v>
      </c>
      <c r="B1510" s="0" t="s">
        <v>127</v>
      </c>
      <c r="C1510" s="1" t="n">
        <v>70.76</v>
      </c>
      <c r="D1510" s="0" t="n">
        <v>84</v>
      </c>
      <c r="E1510" s="0"/>
      <c r="F1510" s="1"/>
      <c r="G1510" s="0"/>
      <c r="H1510" s="1"/>
      <c r="I1510" s="0"/>
      <c r="J1510" s="1"/>
      <c r="K1510" s="0"/>
      <c r="L1510" s="1"/>
      <c r="M1510" s="0"/>
      <c r="O1510" s="0" t="str">
        <f aca="false">LOOKUP(B1510,ISO3,Zone)</f>
        <v>Afrique</v>
      </c>
      <c r="P1510" s="0" t="str">
        <f aca="false">LOOKUP(B1510,ISO3,Country)</f>
        <v>Benin</v>
      </c>
    </row>
    <row r="1511" customFormat="false" ht="12.8" hidden="false" customHeight="false" outlineLevel="0" collapsed="false">
      <c r="A1511" s="0" t="n">
        <v>2015</v>
      </c>
      <c r="B1511" s="0" t="s">
        <v>117</v>
      </c>
      <c r="C1511" s="1" t="n">
        <v>70.02</v>
      </c>
      <c r="D1511" s="0" t="n">
        <v>85</v>
      </c>
      <c r="E1511" s="0"/>
      <c r="F1511" s="1"/>
      <c r="G1511" s="0"/>
      <c r="H1511" s="1"/>
      <c r="I1511" s="0"/>
      <c r="J1511" s="1"/>
      <c r="K1511" s="0"/>
      <c r="L1511" s="1"/>
      <c r="M1511" s="0"/>
      <c r="O1511" s="0" t="str">
        <f aca="false">LOOKUP(B1511,ISO3,Zone)</f>
        <v>Afrique</v>
      </c>
      <c r="P1511" s="0" t="str">
        <f aca="false">LOOKUP(B1511,ISO3,Country)</f>
        <v>Mozambique</v>
      </c>
    </row>
    <row r="1512" customFormat="false" ht="12.8" hidden="false" customHeight="false" outlineLevel="0" collapsed="false">
      <c r="A1512" s="0" t="n">
        <v>2015</v>
      </c>
      <c r="B1512" s="0" t="s">
        <v>69</v>
      </c>
      <c r="C1512" s="1" t="n">
        <v>69.55</v>
      </c>
      <c r="D1512" s="0" t="n">
        <v>86</v>
      </c>
      <c r="E1512" s="0"/>
      <c r="F1512" s="1"/>
      <c r="G1512" s="0"/>
      <c r="H1512" s="1"/>
      <c r="I1512" s="0"/>
      <c r="J1512" s="1"/>
      <c r="K1512" s="0"/>
      <c r="L1512" s="1"/>
      <c r="M1512" s="0"/>
      <c r="O1512" s="0" t="str">
        <f aca="false">LOOKUP(B1512,ISO3,Zone)</f>
        <v>Afrique</v>
      </c>
      <c r="P1512" s="0" t="str">
        <f aca="false">LOOKUP(B1512,ISO3,Country)</f>
        <v>Côte d'Ivoire</v>
      </c>
    </row>
    <row r="1513" customFormat="false" ht="12.8" hidden="false" customHeight="false" outlineLevel="0" collapsed="false">
      <c r="A1513" s="0" t="n">
        <v>2015</v>
      </c>
      <c r="B1513" s="0" t="s">
        <v>137</v>
      </c>
      <c r="C1513" s="1" t="n">
        <v>69.31</v>
      </c>
      <c r="D1513" s="0" t="n">
        <v>88</v>
      </c>
      <c r="E1513" s="0"/>
      <c r="F1513" s="1"/>
      <c r="G1513" s="0"/>
      <c r="H1513" s="1"/>
      <c r="I1513" s="0"/>
      <c r="J1513" s="1"/>
      <c r="K1513" s="0"/>
      <c r="L1513" s="1"/>
      <c r="M1513" s="0"/>
      <c r="O1513" s="0" t="str">
        <f aca="false">LOOKUP(B1513,ISO3,Zone)</f>
        <v>EEAC</v>
      </c>
      <c r="P1513" s="0" t="str">
        <f aca="false">LOOKUP(B1513,ISO3,Country)</f>
        <v>Kyrgyzstan</v>
      </c>
    </row>
    <row r="1514" customFormat="false" ht="12.8" hidden="false" customHeight="false" outlineLevel="0" collapsed="false">
      <c r="A1514" s="0" t="n">
        <v>2015</v>
      </c>
      <c r="B1514" s="0" t="s">
        <v>81</v>
      </c>
      <c r="C1514" s="1" t="n">
        <v>69.22</v>
      </c>
      <c r="D1514" s="0" t="n">
        <v>89</v>
      </c>
      <c r="E1514" s="0"/>
      <c r="F1514" s="1"/>
      <c r="G1514" s="0"/>
      <c r="H1514" s="1"/>
      <c r="I1514" s="0"/>
      <c r="J1514" s="1"/>
      <c r="K1514" s="0"/>
      <c r="L1514" s="1"/>
      <c r="M1514" s="0"/>
      <c r="O1514" s="0" t="str">
        <f aca="false">LOOKUP(B1514,ISO3,Zone)</f>
        <v>Afrique</v>
      </c>
      <c r="P1514" s="0" t="str">
        <f aca="false">LOOKUP(B1514,ISO3,Country)</f>
        <v>Liberia</v>
      </c>
    </row>
    <row r="1515" customFormat="false" ht="12.8" hidden="false" customHeight="false" outlineLevel="0" collapsed="false">
      <c r="A1515" s="0" t="n">
        <v>2015</v>
      </c>
      <c r="B1515" s="0" t="s">
        <v>169</v>
      </c>
      <c r="C1515" s="1" t="n">
        <v>69.16</v>
      </c>
      <c r="D1515" s="0" t="n">
        <v>90</v>
      </c>
      <c r="E1515" s="0"/>
      <c r="F1515" s="1"/>
      <c r="G1515" s="0"/>
      <c r="H1515" s="1"/>
      <c r="I1515" s="0"/>
      <c r="J1515" s="1"/>
      <c r="K1515" s="0"/>
      <c r="L1515" s="1"/>
      <c r="M1515" s="0"/>
      <c r="O1515" s="0" t="str">
        <f aca="false">LOOKUP(B1515,ISO3,Zone)</f>
        <v>MENA</v>
      </c>
      <c r="P1515" s="0" t="str">
        <f aca="false">LOOKUP(B1515,ISO3,Country)</f>
        <v>Kuwait</v>
      </c>
    </row>
    <row r="1516" customFormat="false" ht="12.8" hidden="false" customHeight="false" outlineLevel="0" collapsed="false">
      <c r="A1516" s="0" t="n">
        <v>2015</v>
      </c>
      <c r="B1516" s="0" t="s">
        <v>122</v>
      </c>
      <c r="C1516" s="1" t="n">
        <v>68.99</v>
      </c>
      <c r="D1516" s="0" t="n">
        <v>91</v>
      </c>
      <c r="E1516" s="0"/>
      <c r="F1516" s="1"/>
      <c r="G1516" s="0"/>
      <c r="H1516" s="1"/>
      <c r="I1516" s="0"/>
      <c r="J1516" s="1"/>
      <c r="K1516" s="0"/>
      <c r="L1516" s="1"/>
      <c r="M1516" s="0"/>
      <c r="O1516" s="0" t="str">
        <f aca="false">LOOKUP(B1516,ISO3,Zone)</f>
        <v>UE Balkans</v>
      </c>
      <c r="P1516" s="0" t="str">
        <f aca="false">LOOKUP(B1516,ISO3,Country)</f>
        <v>Greece</v>
      </c>
    </row>
    <row r="1517" customFormat="false" ht="12.8" hidden="false" customHeight="false" outlineLevel="0" collapsed="false">
      <c r="A1517" s="0" t="n">
        <v>2015</v>
      </c>
      <c r="B1517" s="0" t="s">
        <v>125</v>
      </c>
      <c r="C1517" s="1" t="n">
        <v>68.79</v>
      </c>
      <c r="D1517" s="0" t="n">
        <v>92</v>
      </c>
      <c r="E1517" s="0"/>
      <c r="F1517" s="1"/>
      <c r="G1517" s="0"/>
      <c r="H1517" s="1"/>
      <c r="I1517" s="0"/>
      <c r="J1517" s="1"/>
      <c r="K1517" s="0"/>
      <c r="L1517" s="1"/>
      <c r="M1517" s="0"/>
      <c r="O1517" s="0" t="str">
        <f aca="false">LOOKUP(B1517,ISO3,Zone)</f>
        <v>Amériques</v>
      </c>
      <c r="P1517" s="0" t="str">
        <f aca="false">LOOKUP(B1517,ISO3,Country)</f>
        <v>Peru</v>
      </c>
    </row>
    <row r="1518" customFormat="false" ht="12.8" hidden="false" customHeight="false" outlineLevel="0" collapsed="false">
      <c r="A1518" s="0" t="n">
        <v>2015</v>
      </c>
      <c r="B1518" s="0" t="s">
        <v>104</v>
      </c>
      <c r="C1518" s="1" t="n">
        <v>68.72</v>
      </c>
      <c r="D1518" s="0" t="n">
        <v>93</v>
      </c>
      <c r="E1518" s="0"/>
      <c r="F1518" s="1"/>
      <c r="G1518" s="0"/>
      <c r="H1518" s="1"/>
      <c r="I1518" s="0"/>
      <c r="J1518" s="1"/>
      <c r="K1518" s="0"/>
      <c r="L1518" s="1"/>
      <c r="M1518" s="0"/>
      <c r="O1518" s="0" t="str">
        <f aca="false">LOOKUP(B1518,ISO3,Zone)</f>
        <v>Asie-Pacifique</v>
      </c>
      <c r="P1518" s="0" t="str">
        <f aca="false">LOOKUP(B1518,ISO3,Country)</f>
        <v>Fiji</v>
      </c>
    </row>
    <row r="1519" customFormat="false" ht="12.8" hidden="false" customHeight="false" outlineLevel="0" collapsed="false">
      <c r="A1519" s="0" t="n">
        <v>2015</v>
      </c>
      <c r="B1519" s="0" t="s">
        <v>132</v>
      </c>
      <c r="C1519" s="1" t="n">
        <v>68.71</v>
      </c>
      <c r="D1519" s="0" t="n">
        <v>94</v>
      </c>
      <c r="E1519" s="0"/>
      <c r="F1519" s="1"/>
      <c r="G1519" s="0"/>
      <c r="H1519" s="1"/>
      <c r="I1519" s="0"/>
      <c r="J1519" s="1"/>
      <c r="K1519" s="0"/>
      <c r="L1519" s="1"/>
      <c r="M1519" s="0"/>
      <c r="O1519" s="0" t="str">
        <f aca="false">LOOKUP(B1519,ISO3,Zone)</f>
        <v>Amériques</v>
      </c>
      <c r="P1519" s="0" t="str">
        <f aca="false">LOOKUP(B1519,ISO3,Country)</f>
        <v>Bolivia</v>
      </c>
    </row>
    <row r="1520" customFormat="false" ht="12.8" hidden="false" customHeight="false" outlineLevel="0" collapsed="false">
      <c r="A1520" s="0" t="n">
        <v>2015</v>
      </c>
      <c r="B1520" s="0" t="s">
        <v>109</v>
      </c>
      <c r="C1520" s="1" t="n">
        <v>68.62</v>
      </c>
      <c r="D1520" s="0" t="n">
        <v>95</v>
      </c>
      <c r="E1520" s="0"/>
      <c r="F1520" s="1"/>
      <c r="G1520" s="0"/>
      <c r="H1520" s="1"/>
      <c r="I1520" s="0"/>
      <c r="J1520" s="1"/>
      <c r="K1520" s="0"/>
      <c r="L1520" s="1"/>
      <c r="M1520" s="0"/>
      <c r="O1520" s="0" t="str">
        <f aca="false">LOOKUP(B1520,ISO3,Zone)</f>
        <v>Afrique</v>
      </c>
      <c r="P1520" s="0" t="str">
        <f aca="false">LOOKUP(B1520,ISO3,Country)</f>
        <v>Gabon</v>
      </c>
    </row>
    <row r="1521" customFormat="false" ht="12.8" hidden="false" customHeight="false" outlineLevel="0" collapsed="false">
      <c r="A1521" s="0" t="n">
        <v>2015</v>
      </c>
      <c r="B1521" s="0" t="s">
        <v>49</v>
      </c>
      <c r="C1521" s="1" t="n">
        <v>68.45</v>
      </c>
      <c r="D1521" s="0" t="n">
        <v>96</v>
      </c>
      <c r="E1521" s="0"/>
      <c r="F1521" s="1"/>
      <c r="G1521" s="0"/>
      <c r="H1521" s="1"/>
      <c r="I1521" s="0"/>
      <c r="J1521" s="1"/>
      <c r="K1521" s="0"/>
      <c r="L1521" s="1"/>
      <c r="M1521" s="0"/>
      <c r="O1521" s="0" t="str">
        <f aca="false">LOOKUP(B1521,ISO3,Zone)</f>
        <v>Afrique</v>
      </c>
      <c r="P1521" s="0" t="str">
        <f aca="false">LOOKUP(B1521,ISO3,Country)</f>
        <v>Seychelles</v>
      </c>
    </row>
    <row r="1522" customFormat="false" ht="12.8" hidden="false" customHeight="false" outlineLevel="0" collapsed="false">
      <c r="A1522" s="0" t="n">
        <v>2015</v>
      </c>
      <c r="B1522" s="0" t="s">
        <v>148</v>
      </c>
      <c r="C1522" s="1" t="n">
        <v>68.35</v>
      </c>
      <c r="D1522" s="0" t="n">
        <v>97</v>
      </c>
      <c r="E1522" s="0"/>
      <c r="F1522" s="1"/>
      <c r="G1522" s="0"/>
      <c r="H1522" s="1"/>
      <c r="I1522" s="0"/>
      <c r="J1522" s="1"/>
      <c r="K1522" s="0"/>
      <c r="L1522" s="1"/>
      <c r="M1522" s="0"/>
      <c r="O1522" s="0" t="str">
        <f aca="false">LOOKUP(B1522,ISO3,Zone)</f>
        <v>Afrique</v>
      </c>
      <c r="P1522" s="0" t="str">
        <f aca="false">LOOKUP(B1522,ISO3,Country)</f>
        <v>Uganda</v>
      </c>
    </row>
    <row r="1523" customFormat="false" ht="12.8" hidden="false" customHeight="false" outlineLevel="0" collapsed="false">
      <c r="A1523" s="0" t="n">
        <v>2015</v>
      </c>
      <c r="B1523" s="0" t="s">
        <v>134</v>
      </c>
      <c r="C1523" s="1" t="n">
        <v>68.19</v>
      </c>
      <c r="D1523" s="0" t="n">
        <v>98</v>
      </c>
      <c r="E1523" s="0"/>
      <c r="F1523" s="1"/>
      <c r="G1523" s="0"/>
      <c r="H1523" s="1"/>
      <c r="I1523" s="0"/>
      <c r="J1523" s="1"/>
      <c r="K1523" s="0"/>
      <c r="L1523" s="1"/>
      <c r="M1523" s="0"/>
      <c r="O1523" s="0" t="str">
        <f aca="false">LOOKUP(B1523,ISO3,Zone)</f>
        <v>MENA</v>
      </c>
      <c r="P1523" s="0" t="str">
        <f aca="false">LOOKUP(B1523,ISO3,Country)</f>
        <v>Lebanon</v>
      </c>
    </row>
    <row r="1524" customFormat="false" ht="12.8" hidden="false" customHeight="false" outlineLevel="0" collapsed="false">
      <c r="A1524" s="0" t="n">
        <v>2015</v>
      </c>
      <c r="B1524" s="0" t="s">
        <v>107</v>
      </c>
      <c r="C1524" s="1" t="n">
        <v>68.07</v>
      </c>
      <c r="D1524" s="0" t="n">
        <v>99</v>
      </c>
      <c r="E1524" s="0"/>
      <c r="F1524" s="1"/>
      <c r="G1524" s="0"/>
      <c r="H1524" s="1"/>
      <c r="I1524" s="0"/>
      <c r="J1524" s="1"/>
      <c r="K1524" s="0"/>
      <c r="L1524" s="1"/>
      <c r="M1524" s="0"/>
      <c r="O1524" s="0" t="str">
        <f aca="false">LOOKUP(B1524,ISO3,Zone)</f>
        <v>Amériques</v>
      </c>
      <c r="P1524" s="0" t="str">
        <f aca="false">LOOKUP(B1524,ISO3,Country)</f>
        <v>Brazil</v>
      </c>
    </row>
    <row r="1525" customFormat="false" ht="12.8" hidden="false" customHeight="false" outlineLevel="0" collapsed="false">
      <c r="A1525" s="0" t="n">
        <v>2015</v>
      </c>
      <c r="B1525" s="0" t="s">
        <v>131</v>
      </c>
      <c r="C1525" s="1" t="n">
        <v>67.93</v>
      </c>
      <c r="D1525" s="0" t="n">
        <v>100</v>
      </c>
      <c r="E1525" s="0"/>
      <c r="F1525" s="1"/>
      <c r="G1525" s="0"/>
      <c r="H1525" s="1"/>
      <c r="I1525" s="0"/>
      <c r="J1525" s="1"/>
      <c r="K1525" s="0"/>
      <c r="L1525" s="1"/>
      <c r="M1525" s="0"/>
      <c r="O1525" s="0" t="str">
        <f aca="false">LOOKUP(B1525,ISO3,Zone)</f>
        <v>Afrique</v>
      </c>
      <c r="P1525" s="0" t="str">
        <f aca="false">LOOKUP(B1525,ISO3,Country)</f>
        <v>Kenya</v>
      </c>
    </row>
    <row r="1526" customFormat="false" ht="12.8" hidden="false" customHeight="false" outlineLevel="0" collapsed="false">
      <c r="A1526" s="0" t="n">
        <v>2015</v>
      </c>
      <c r="B1526" s="0" t="s">
        <v>112</v>
      </c>
      <c r="C1526" s="1" t="n">
        <v>67.91</v>
      </c>
      <c r="D1526" s="0" t="n">
        <v>101</v>
      </c>
      <c r="E1526" s="0"/>
      <c r="F1526" s="1"/>
      <c r="G1526" s="0"/>
      <c r="H1526" s="1"/>
      <c r="I1526" s="0"/>
      <c r="J1526" s="1"/>
      <c r="K1526" s="0"/>
      <c r="L1526" s="1"/>
      <c r="M1526" s="0"/>
      <c r="O1526" s="0" t="str">
        <f aca="false">LOOKUP(B1526,ISO3,Zone)</f>
        <v>MENA</v>
      </c>
      <c r="P1526" s="0" t="str">
        <f aca="false">LOOKUP(B1526,ISO3,Country)</f>
        <v>Israel</v>
      </c>
    </row>
    <row r="1527" customFormat="false" ht="12.8" hidden="false" customHeight="false" outlineLevel="0" collapsed="false">
      <c r="A1527" s="0" t="n">
        <v>2015</v>
      </c>
      <c r="B1527" s="0" t="s">
        <v>100</v>
      </c>
      <c r="C1527" s="1" t="n">
        <v>67.44</v>
      </c>
      <c r="D1527" s="0" t="n">
        <v>102</v>
      </c>
      <c r="E1527" s="0"/>
      <c r="F1527" s="1"/>
      <c r="G1527" s="0"/>
      <c r="H1527" s="1"/>
      <c r="I1527" s="0"/>
      <c r="J1527" s="1"/>
      <c r="K1527" s="0"/>
      <c r="L1527" s="1"/>
      <c r="M1527" s="0"/>
      <c r="O1527" s="0" t="str">
        <f aca="false">LOOKUP(B1527,ISO3,Zone)</f>
        <v>Afrique</v>
      </c>
      <c r="P1527" s="0" t="str">
        <f aca="false">LOOKUP(B1527,ISO3,Country)</f>
        <v>Guinea</v>
      </c>
    </row>
    <row r="1528" customFormat="false" ht="12.8" hidden="false" customHeight="false" outlineLevel="0" collapsed="false">
      <c r="A1528" s="0" t="n">
        <v>2015</v>
      </c>
      <c r="B1528" s="0" t="s">
        <v>25</v>
      </c>
      <c r="C1528" s="1" t="n">
        <v>67.37</v>
      </c>
      <c r="D1528" s="0" t="n">
        <v>103</v>
      </c>
      <c r="E1528" s="0"/>
      <c r="F1528" s="1"/>
      <c r="G1528" s="0"/>
      <c r="H1528" s="1"/>
      <c r="I1528" s="0"/>
      <c r="J1528" s="1"/>
      <c r="K1528" s="0"/>
      <c r="L1528" s="1"/>
      <c r="M1528" s="0"/>
      <c r="O1528" s="0" t="str">
        <f aca="false">LOOKUP(B1528,ISO3,Zone)</f>
        <v>Asie-Pacifique</v>
      </c>
      <c r="P1528" s="0" t="str">
        <f aca="false">LOOKUP(B1528,ISO3,Country)</f>
        <v>East Timor</v>
      </c>
    </row>
    <row r="1529" customFormat="false" ht="12.8" hidden="false" customHeight="false" outlineLevel="0" collapsed="false">
      <c r="A1529" s="0" t="n">
        <v>2015</v>
      </c>
      <c r="B1529" s="0" t="s">
        <v>105</v>
      </c>
      <c r="C1529" s="1" t="n">
        <v>67.35</v>
      </c>
      <c r="D1529" s="0" t="n">
        <v>104</v>
      </c>
      <c r="E1529" s="0"/>
      <c r="F1529" s="1"/>
      <c r="G1529" s="0"/>
      <c r="H1529" s="1"/>
      <c r="I1529" s="0"/>
      <c r="J1529" s="1"/>
      <c r="K1529" s="0"/>
      <c r="L1529" s="1"/>
      <c r="M1529" s="0"/>
      <c r="O1529" s="0" t="str">
        <f aca="false">LOOKUP(B1529,ISO3,Zone)</f>
        <v>Asie-Pacifique</v>
      </c>
      <c r="P1529" s="0" t="str">
        <f aca="false">LOOKUP(B1529,ISO3,Country)</f>
        <v>Bhutan</v>
      </c>
    </row>
    <row r="1530" customFormat="false" ht="12.8" hidden="false" customHeight="false" outlineLevel="0" collapsed="false">
      <c r="A1530" s="0" t="n">
        <v>2015</v>
      </c>
      <c r="B1530" s="0" t="s">
        <v>110</v>
      </c>
      <c r="C1530" s="1" t="n">
        <v>67.29</v>
      </c>
      <c r="D1530" s="0" t="n">
        <v>105</v>
      </c>
      <c r="E1530" s="0"/>
      <c r="F1530" s="1"/>
      <c r="G1530" s="0"/>
      <c r="H1530" s="1"/>
      <c r="I1530" s="0"/>
      <c r="J1530" s="1"/>
      <c r="K1530" s="0"/>
      <c r="L1530" s="1"/>
      <c r="M1530" s="0"/>
      <c r="O1530" s="0" t="str">
        <f aca="false">LOOKUP(B1530,ISO3,Zone)</f>
        <v>Asie-Pacifique</v>
      </c>
      <c r="P1530" s="0" t="str">
        <f aca="false">LOOKUP(B1530,ISO3,Country)</f>
        <v>Nepal</v>
      </c>
    </row>
    <row r="1531" customFormat="false" ht="12.8" hidden="false" customHeight="false" outlineLevel="0" collapsed="false">
      <c r="A1531" s="0" t="n">
        <v>2015</v>
      </c>
      <c r="B1531" s="0" t="s">
        <v>86</v>
      </c>
      <c r="C1531" s="1" t="n">
        <v>67.09</v>
      </c>
      <c r="D1531" s="0" t="n">
        <v>106</v>
      </c>
      <c r="E1531" s="0"/>
      <c r="F1531" s="1"/>
      <c r="G1531" s="0"/>
      <c r="H1531" s="1"/>
      <c r="I1531" s="0"/>
      <c r="J1531" s="1"/>
      <c r="K1531" s="0"/>
      <c r="L1531" s="1"/>
      <c r="M1531" s="0"/>
      <c r="O1531" s="0" t="str">
        <f aca="false">LOOKUP(B1531,ISO3,Zone)</f>
        <v>UE Balkans</v>
      </c>
      <c r="P1531" s="0" t="str">
        <f aca="false">LOOKUP(B1531,ISO3,Country)</f>
        <v>Bulgaria</v>
      </c>
    </row>
    <row r="1532" customFormat="false" ht="12.8" hidden="false" customHeight="false" outlineLevel="0" collapsed="false">
      <c r="A1532" s="0" t="n">
        <v>2015</v>
      </c>
      <c r="B1532" s="0" t="s">
        <v>96</v>
      </c>
      <c r="C1532" s="1" t="n">
        <v>67</v>
      </c>
      <c r="D1532" s="0" t="n">
        <v>107</v>
      </c>
      <c r="E1532" s="0"/>
      <c r="F1532" s="1"/>
      <c r="G1532" s="0"/>
      <c r="H1532" s="1"/>
      <c r="I1532" s="0"/>
      <c r="J1532" s="1"/>
      <c r="K1532" s="0"/>
      <c r="L1532" s="1"/>
      <c r="M1532" s="0"/>
      <c r="O1532" s="0" t="str">
        <f aca="false">LOOKUP(B1532,ISO3,Zone)</f>
        <v>Afrique</v>
      </c>
      <c r="P1532" s="0" t="str">
        <f aca="false">LOOKUP(B1532,ISO3,Country)</f>
        <v>Congo-Brazzaville</v>
      </c>
    </row>
    <row r="1533" customFormat="false" ht="12.8" hidden="false" customHeight="false" outlineLevel="0" collapsed="false">
      <c r="A1533" s="0" t="n">
        <v>2015</v>
      </c>
      <c r="B1533" s="0" t="s">
        <v>95</v>
      </c>
      <c r="C1533" s="1" t="n">
        <v>66.35</v>
      </c>
      <c r="D1533" s="0" t="n">
        <v>108</v>
      </c>
      <c r="E1533" s="0"/>
      <c r="F1533" s="1"/>
      <c r="G1533" s="0"/>
      <c r="H1533" s="1"/>
      <c r="I1533" s="0"/>
      <c r="J1533" s="1"/>
      <c r="K1533" s="0"/>
      <c r="L1533" s="1"/>
      <c r="M1533" s="0"/>
      <c r="O1533" s="0" t="str">
        <f aca="false">LOOKUP(B1533,ISO3,Zone)</f>
        <v>Amériques</v>
      </c>
      <c r="P1533" s="0" t="str">
        <f aca="false">LOOKUP(B1533,ISO3,Country)</f>
        <v>Ecuador</v>
      </c>
    </row>
    <row r="1534" customFormat="false" ht="12.8" hidden="false" customHeight="false" outlineLevel="0" collapsed="false">
      <c r="A1534" s="0" t="n">
        <v>2015</v>
      </c>
      <c r="B1534" s="0" t="s">
        <v>118</v>
      </c>
      <c r="C1534" s="1" t="n">
        <v>66.26</v>
      </c>
      <c r="D1534" s="0" t="n">
        <v>109</v>
      </c>
      <c r="E1534" s="0"/>
      <c r="F1534" s="1"/>
      <c r="G1534" s="0"/>
      <c r="H1534" s="1"/>
      <c r="I1534" s="0"/>
      <c r="J1534" s="1"/>
      <c r="K1534" s="0"/>
      <c r="L1534" s="1"/>
      <c r="M1534" s="0"/>
      <c r="O1534" s="0" t="str">
        <f aca="false">LOOKUP(B1534,ISO3,Zone)</f>
        <v>Amériques</v>
      </c>
      <c r="P1534" s="0" t="str">
        <f aca="false">LOOKUP(B1534,ISO3,Country)</f>
        <v>Paraguay</v>
      </c>
    </row>
    <row r="1535" customFormat="false" ht="12.8" hidden="false" customHeight="false" outlineLevel="0" collapsed="false">
      <c r="A1535" s="0" t="n">
        <v>2015</v>
      </c>
      <c r="B1535" s="0" t="s">
        <v>113</v>
      </c>
      <c r="C1535" s="1" t="n">
        <v>66.16</v>
      </c>
      <c r="D1535" s="0" t="n">
        <v>110</v>
      </c>
      <c r="E1535" s="0"/>
      <c r="F1535" s="1"/>
      <c r="G1535" s="0"/>
      <c r="H1535" s="1"/>
      <c r="I1535" s="0"/>
      <c r="J1535" s="1"/>
      <c r="K1535" s="0"/>
      <c r="L1535" s="1"/>
      <c r="M1535" s="0"/>
      <c r="O1535" s="0" t="str">
        <f aca="false">LOOKUP(B1535,ISO3,Zone)</f>
        <v>Afrique</v>
      </c>
      <c r="P1535" s="0" t="str">
        <f aca="false">LOOKUP(B1535,ISO3,Country)</f>
        <v>Central African Republic</v>
      </c>
    </row>
    <row r="1536" customFormat="false" ht="12.8" hidden="false" customHeight="false" outlineLevel="0" collapsed="false">
      <c r="A1536" s="0" t="n">
        <v>2015</v>
      </c>
      <c r="B1536" s="0" t="s">
        <v>138</v>
      </c>
      <c r="C1536" s="1" t="n">
        <v>65.91</v>
      </c>
      <c r="D1536" s="0" t="n">
        <v>111</v>
      </c>
      <c r="E1536" s="0"/>
      <c r="F1536" s="1"/>
      <c r="G1536" s="0"/>
      <c r="H1536" s="1"/>
      <c r="I1536" s="0"/>
      <c r="J1536" s="1"/>
      <c r="K1536" s="0"/>
      <c r="L1536" s="1"/>
      <c r="M1536" s="0"/>
      <c r="O1536" s="0" t="str">
        <f aca="false">LOOKUP(B1536,ISO3,Zone)</f>
        <v>Afrique</v>
      </c>
      <c r="P1536" s="0" t="str">
        <f aca="false">LOOKUP(B1536,ISO3,Country)</f>
        <v>Nigeria</v>
      </c>
    </row>
    <row r="1537" customFormat="false" ht="12.8" hidden="false" customHeight="false" outlineLevel="0" collapsed="false">
      <c r="A1537" s="0" t="n">
        <v>2015</v>
      </c>
      <c r="B1537" s="0" t="s">
        <v>115</v>
      </c>
      <c r="C1537" s="1" t="n">
        <v>65.68</v>
      </c>
      <c r="D1537" s="0" t="n">
        <v>112</v>
      </c>
      <c r="E1537" s="0"/>
      <c r="F1537" s="1"/>
      <c r="G1537" s="0"/>
      <c r="H1537" s="1"/>
      <c r="I1537" s="0"/>
      <c r="J1537" s="1"/>
      <c r="K1537" s="0"/>
      <c r="L1537" s="1"/>
      <c r="M1537" s="0"/>
      <c r="O1537" s="0" t="str">
        <f aca="false">LOOKUP(B1537,ISO3,Zone)</f>
        <v>Asie-Pacifique</v>
      </c>
      <c r="P1537" s="0" t="str">
        <f aca="false">LOOKUP(B1537,ISO3,Country)</f>
        <v>Maldives</v>
      </c>
    </row>
    <row r="1538" customFormat="false" ht="12.8" hidden="false" customHeight="false" outlineLevel="0" collapsed="false">
      <c r="A1538" s="0" t="n">
        <v>2015</v>
      </c>
      <c r="B1538" s="0" t="s">
        <v>102</v>
      </c>
      <c r="C1538" s="1" t="n">
        <v>65.65</v>
      </c>
      <c r="D1538" s="0" t="n">
        <v>113</v>
      </c>
      <c r="E1538" s="0"/>
      <c r="F1538" s="1"/>
      <c r="G1538" s="0"/>
      <c r="H1538" s="1"/>
      <c r="I1538" s="0"/>
      <c r="J1538" s="1"/>
      <c r="K1538" s="0"/>
      <c r="L1538" s="1"/>
      <c r="M1538" s="0"/>
      <c r="O1538" s="0" t="str">
        <f aca="false">LOOKUP(B1538,ISO3,Zone)</f>
        <v>Afrique</v>
      </c>
      <c r="P1538" s="0" t="str">
        <f aca="false">LOOKUP(B1538,ISO3,Country)</f>
        <v>Zambia</v>
      </c>
    </row>
    <row r="1539" customFormat="false" ht="12.8" hidden="false" customHeight="false" outlineLevel="0" collapsed="false">
      <c r="A1539" s="0" t="n">
        <v>2015</v>
      </c>
      <c r="B1539" s="0" t="s">
        <v>54</v>
      </c>
      <c r="C1539" s="1" t="n">
        <v>65.37</v>
      </c>
      <c r="D1539" s="0" t="n">
        <v>114</v>
      </c>
      <c r="E1539" s="0"/>
      <c r="F1539" s="1"/>
      <c r="G1539" s="0"/>
      <c r="H1539" s="1"/>
      <c r="I1539" s="0"/>
      <c r="J1539" s="1"/>
      <c r="K1539" s="0"/>
      <c r="L1539" s="1"/>
      <c r="M1539" s="0"/>
      <c r="O1539" s="0" t="str">
        <f aca="false">LOOKUP(B1539,ISO3,Zone)</f>
        <v>UE Balkans</v>
      </c>
      <c r="P1539" s="0" t="str">
        <f aca="false">LOOKUP(B1539,ISO3,Country)</f>
        <v>Montenegro</v>
      </c>
    </row>
    <row r="1540" customFormat="false" ht="12.8" hidden="false" customHeight="false" outlineLevel="0" collapsed="false">
      <c r="A1540" s="0" t="n">
        <v>2015</v>
      </c>
      <c r="B1540" s="0" t="s">
        <v>120</v>
      </c>
      <c r="C1540" s="1" t="n">
        <v>64.65</v>
      </c>
      <c r="D1540" s="0" t="n">
        <v>115</v>
      </c>
      <c r="E1540" s="0"/>
      <c r="F1540" s="1"/>
      <c r="G1540" s="0"/>
      <c r="H1540" s="1"/>
      <c r="I1540" s="0"/>
      <c r="J1540" s="1"/>
      <c r="K1540" s="0"/>
      <c r="L1540" s="1"/>
      <c r="M1540" s="0"/>
      <c r="O1540" s="0" t="str">
        <f aca="false">LOOKUP(B1540,ISO3,Zone)</f>
        <v>MENA</v>
      </c>
      <c r="P1540" s="0" t="str">
        <f aca="false">LOOKUP(B1540,ISO3,Country)</f>
        <v>Qatar</v>
      </c>
    </row>
    <row r="1541" customFormat="false" ht="12.8" hidden="false" customHeight="false" outlineLevel="0" collapsed="false">
      <c r="A1541" s="0" t="n">
        <v>2015</v>
      </c>
      <c r="B1541" s="0" t="s">
        <v>168</v>
      </c>
      <c r="C1541" s="1" t="n">
        <v>63.81</v>
      </c>
      <c r="D1541" s="0" t="n">
        <v>116</v>
      </c>
      <c r="E1541" s="0"/>
      <c r="F1541" s="1"/>
      <c r="G1541" s="0"/>
      <c r="H1541" s="1"/>
      <c r="I1541" s="0"/>
      <c r="J1541" s="1"/>
      <c r="K1541" s="0"/>
      <c r="L1541" s="1"/>
      <c r="M1541" s="0"/>
      <c r="O1541" s="0" t="str">
        <f aca="false">LOOKUP(B1541,ISO3,Zone)</f>
        <v>EEAC</v>
      </c>
      <c r="P1541" s="0" t="str">
        <f aca="false">LOOKUP(B1541,ISO3,Country)</f>
        <v>Tajikistan</v>
      </c>
    </row>
    <row r="1542" customFormat="false" ht="12.8" hidden="false" customHeight="false" outlineLevel="0" collapsed="false">
      <c r="A1542" s="0" t="n">
        <v>2015</v>
      </c>
      <c r="B1542" s="0" t="s">
        <v>53</v>
      </c>
      <c r="C1542" s="1" t="n">
        <v>63.74</v>
      </c>
      <c r="D1542" s="0" t="n">
        <v>117</v>
      </c>
      <c r="E1542" s="0"/>
      <c r="F1542" s="1"/>
      <c r="G1542" s="0"/>
      <c r="H1542" s="1"/>
      <c r="I1542" s="0"/>
      <c r="J1542" s="1"/>
      <c r="K1542" s="0"/>
      <c r="L1542" s="1"/>
      <c r="M1542" s="0"/>
      <c r="O1542" s="0" t="str">
        <f aca="false">LOOKUP(B1542,ISO3,Zone)</f>
        <v>UE Balkans</v>
      </c>
      <c r="P1542" s="0" t="str">
        <f aca="false">LOOKUP(B1542,ISO3,Country)</f>
        <v>North Macedonia</v>
      </c>
    </row>
    <row r="1543" customFormat="false" ht="12.8" hidden="false" customHeight="false" outlineLevel="0" collapsed="false">
      <c r="A1543" s="0" t="n">
        <v>2015</v>
      </c>
      <c r="B1543" s="0" t="s">
        <v>128</v>
      </c>
      <c r="C1543" s="1" t="n">
        <v>63.67</v>
      </c>
      <c r="D1543" s="0" t="n">
        <v>118</v>
      </c>
      <c r="E1543" s="0"/>
      <c r="F1543" s="1"/>
      <c r="G1543" s="0"/>
      <c r="H1543" s="1"/>
      <c r="I1543" s="0"/>
      <c r="J1543" s="1"/>
      <c r="K1543" s="0"/>
      <c r="L1543" s="1"/>
      <c r="M1543" s="0"/>
      <c r="O1543" s="0" t="str">
        <f aca="false">LOOKUP(B1543,ISO3,Zone)</f>
        <v>Afrique</v>
      </c>
      <c r="P1543" s="0" t="str">
        <f aca="false">LOOKUP(B1543,ISO3,Country)</f>
        <v>Mali</v>
      </c>
    </row>
    <row r="1544" customFormat="false" ht="12.8" hidden="false" customHeight="false" outlineLevel="0" collapsed="false">
      <c r="A1544" s="0" t="n">
        <v>2015</v>
      </c>
      <c r="B1544" s="0" t="s">
        <v>151</v>
      </c>
      <c r="C1544" s="1" t="n">
        <v>63.37</v>
      </c>
      <c r="D1544" s="0" t="n">
        <v>119</v>
      </c>
      <c r="E1544" s="0"/>
      <c r="F1544" s="1"/>
      <c r="G1544" s="0"/>
      <c r="H1544" s="1"/>
      <c r="I1544" s="0"/>
      <c r="J1544" s="1"/>
      <c r="K1544" s="0"/>
      <c r="L1544" s="1"/>
      <c r="M1544" s="0"/>
      <c r="O1544" s="0" t="str">
        <f aca="false">LOOKUP(B1544,ISO3,Zone)</f>
        <v>MENA</v>
      </c>
      <c r="P1544" s="0" t="str">
        <f aca="false">LOOKUP(B1544,ISO3,Country)</f>
        <v>Algeria</v>
      </c>
    </row>
    <row r="1545" customFormat="false" ht="12.8" hidden="false" customHeight="false" outlineLevel="0" collapsed="false">
      <c r="A1545" s="0" t="n">
        <v>2015</v>
      </c>
      <c r="B1545" s="0" t="s">
        <v>160</v>
      </c>
      <c r="C1545" s="1" t="n">
        <v>63.27</v>
      </c>
      <c r="D1545" s="0" t="n">
        <v>120</v>
      </c>
      <c r="E1545" s="0"/>
      <c r="F1545" s="1"/>
      <c r="G1545" s="0"/>
      <c r="H1545" s="1"/>
      <c r="I1545" s="0"/>
      <c r="J1545" s="1"/>
      <c r="K1545" s="0"/>
      <c r="L1545" s="1"/>
      <c r="M1545" s="0"/>
      <c r="O1545" s="0" t="str">
        <f aca="false">LOOKUP(B1545,ISO3,Zone)</f>
        <v>MENA</v>
      </c>
      <c r="P1545" s="0" t="str">
        <f aca="false">LOOKUP(B1545,ISO3,Country)</f>
        <v>United Arab Emirates</v>
      </c>
    </row>
    <row r="1546" customFormat="false" ht="12.8" hidden="false" customHeight="false" outlineLevel="0" collapsed="false">
      <c r="A1546" s="0" t="n">
        <v>2015</v>
      </c>
      <c r="B1546" s="0" t="s">
        <v>157</v>
      </c>
      <c r="C1546" s="1" t="n">
        <v>63.24</v>
      </c>
      <c r="D1546" s="0" t="n">
        <v>121</v>
      </c>
      <c r="E1546" s="0"/>
      <c r="F1546" s="1"/>
      <c r="G1546" s="0"/>
      <c r="H1546" s="1"/>
      <c r="I1546" s="0"/>
      <c r="J1546" s="1"/>
      <c r="K1546" s="0"/>
      <c r="L1546" s="1"/>
      <c r="M1546" s="0"/>
      <c r="O1546" s="0" t="str">
        <f aca="false">LOOKUP(B1546,ISO3,Zone)</f>
        <v>Asie-Pacifique</v>
      </c>
      <c r="P1546" s="0" t="str">
        <f aca="false">LOOKUP(B1546,ISO3,Country)</f>
        <v>Brunei</v>
      </c>
    </row>
    <row r="1547" customFormat="false" ht="12.8" hidden="false" customHeight="false" outlineLevel="0" collapsed="false">
      <c r="A1547" s="0" t="n">
        <v>2015</v>
      </c>
      <c r="B1547" s="0" t="s">
        <v>167</v>
      </c>
      <c r="C1547" s="1" t="n">
        <v>62.56</v>
      </c>
      <c r="D1547" s="0" t="n">
        <v>122</v>
      </c>
      <c r="E1547" s="0"/>
      <c r="F1547" s="1"/>
      <c r="G1547" s="0"/>
      <c r="H1547" s="1"/>
      <c r="I1547" s="0"/>
      <c r="J1547" s="1"/>
      <c r="K1547" s="0"/>
      <c r="L1547" s="1"/>
      <c r="M1547" s="0"/>
      <c r="O1547" s="0" t="str">
        <f aca="false">LOOKUP(B1547,ISO3,Zone)</f>
        <v>Asie-Pacifique</v>
      </c>
      <c r="P1547" s="0" t="str">
        <f aca="false">LOOKUP(B1547,ISO3,Country)</f>
        <v>Afghanistan</v>
      </c>
    </row>
    <row r="1548" customFormat="false" ht="12.8" hidden="false" customHeight="false" outlineLevel="0" collapsed="false">
      <c r="A1548" s="0" t="n">
        <v>2015</v>
      </c>
      <c r="B1548" s="0" t="s">
        <v>140</v>
      </c>
      <c r="C1548" s="1" t="n">
        <v>62.16</v>
      </c>
      <c r="D1548" s="0" t="n">
        <v>123</v>
      </c>
      <c r="E1548" s="0"/>
      <c r="F1548" s="1"/>
      <c r="G1548" s="0"/>
      <c r="H1548" s="1"/>
      <c r="I1548" s="0"/>
      <c r="J1548" s="1"/>
      <c r="K1548" s="0"/>
      <c r="L1548" s="1"/>
      <c r="M1548" s="0"/>
      <c r="O1548" s="0" t="str">
        <f aca="false">LOOKUP(B1548,ISO3,Zone)</f>
        <v>Afrique</v>
      </c>
      <c r="P1548" s="0" t="str">
        <f aca="false">LOOKUP(B1548,ISO3,Country)</f>
        <v>Angola</v>
      </c>
    </row>
    <row r="1549" customFormat="false" ht="12.8" hidden="false" customHeight="false" outlineLevel="0" collapsed="false">
      <c r="A1549" s="0" t="n">
        <v>2015</v>
      </c>
      <c r="B1549" s="0" t="s">
        <v>142</v>
      </c>
      <c r="C1549" s="1" t="n">
        <v>62.08</v>
      </c>
      <c r="D1549" s="0" t="n">
        <v>124</v>
      </c>
      <c r="E1549" s="0"/>
      <c r="F1549" s="1"/>
      <c r="G1549" s="0"/>
      <c r="H1549" s="1"/>
      <c r="I1549" s="0"/>
      <c r="J1549" s="1"/>
      <c r="K1549" s="0"/>
      <c r="L1549" s="1"/>
      <c r="M1549" s="0"/>
      <c r="O1549" s="0" t="str">
        <f aca="false">LOOKUP(B1549,ISO3,Zone)</f>
        <v>Amériques</v>
      </c>
      <c r="P1549" s="0" t="str">
        <f aca="false">LOOKUP(B1549,ISO3,Country)</f>
        <v>Guatemala</v>
      </c>
    </row>
    <row r="1550" customFormat="false" ht="12.8" hidden="false" customHeight="false" outlineLevel="0" collapsed="false">
      <c r="A1550" s="0" t="n">
        <v>2015</v>
      </c>
      <c r="B1550" s="0" t="s">
        <v>133</v>
      </c>
      <c r="C1550" s="1" t="n">
        <v>61.96</v>
      </c>
      <c r="D1550" s="0" t="n">
        <v>125</v>
      </c>
      <c r="E1550" s="0"/>
      <c r="F1550" s="1"/>
      <c r="G1550" s="0"/>
      <c r="H1550" s="1"/>
      <c r="I1550" s="0"/>
      <c r="J1550" s="1"/>
      <c r="K1550" s="0"/>
      <c r="L1550" s="1"/>
      <c r="M1550" s="0"/>
      <c r="O1550" s="0" t="str">
        <f aca="false">LOOKUP(B1550,ISO3,Zone)</f>
        <v>Afrique</v>
      </c>
      <c r="P1550" s="0" t="str">
        <f aca="false">LOOKUP(B1550,ISO3,Country)</f>
        <v>South Sudan</v>
      </c>
    </row>
    <row r="1551" customFormat="false" ht="12.8" hidden="false" customHeight="false" outlineLevel="0" collapsed="false">
      <c r="A1551" s="0" t="n">
        <v>2015</v>
      </c>
      <c r="B1551" s="0" t="s">
        <v>136</v>
      </c>
      <c r="C1551" s="1" t="n">
        <v>61.32</v>
      </c>
      <c r="D1551" s="0" t="n">
        <v>126</v>
      </c>
      <c r="E1551" s="0"/>
      <c r="F1551" s="1"/>
      <c r="G1551" s="0"/>
      <c r="H1551" s="1"/>
      <c r="I1551" s="0"/>
      <c r="J1551" s="1"/>
      <c r="K1551" s="0"/>
      <c r="L1551" s="1"/>
      <c r="M1551" s="0"/>
      <c r="O1551" s="0" t="str">
        <f aca="false">LOOKUP(B1551,ISO3,Zone)</f>
        <v>MENA</v>
      </c>
      <c r="P1551" s="0" t="str">
        <f aca="false">LOOKUP(B1551,ISO3,Country)</f>
        <v>Tunisia</v>
      </c>
    </row>
    <row r="1552" customFormat="false" ht="12.8" hidden="false" customHeight="false" outlineLevel="0" collapsed="false">
      <c r="A1552" s="0" t="n">
        <v>2015</v>
      </c>
      <c r="B1552" s="0" t="s">
        <v>170</v>
      </c>
      <c r="C1552" s="1" t="n">
        <v>61.17</v>
      </c>
      <c r="D1552" s="0" t="n">
        <v>127</v>
      </c>
      <c r="E1552" s="0"/>
      <c r="F1552" s="1"/>
      <c r="G1552" s="0"/>
      <c r="H1552" s="1"/>
      <c r="I1552" s="0"/>
      <c r="J1552" s="1"/>
      <c r="K1552" s="0"/>
      <c r="L1552" s="1"/>
      <c r="M1552" s="0"/>
      <c r="O1552" s="0" t="str">
        <f aca="false">LOOKUP(B1552,ISO3,Zone)</f>
        <v>MENA</v>
      </c>
      <c r="P1552" s="0" t="str">
        <f aca="false">LOOKUP(B1552,ISO3,Country)</f>
        <v>Oman</v>
      </c>
    </row>
    <row r="1553" customFormat="false" ht="12.8" hidden="false" customHeight="false" outlineLevel="0" collapsed="false">
      <c r="A1553" s="0" t="n">
        <v>2015</v>
      </c>
      <c r="B1553" s="0" t="s">
        <v>154</v>
      </c>
      <c r="C1553" s="1" t="n">
        <v>60.92</v>
      </c>
      <c r="D1553" s="0" t="n">
        <v>128</v>
      </c>
      <c r="E1553" s="0"/>
      <c r="F1553" s="1"/>
      <c r="G1553" s="0"/>
      <c r="H1553" s="1"/>
      <c r="I1553" s="0"/>
      <c r="J1553" s="1"/>
      <c r="K1553" s="0"/>
      <c r="L1553" s="1"/>
      <c r="M1553" s="0"/>
      <c r="O1553" s="0" t="str">
        <f aca="false">LOOKUP(B1553,ISO3,Zone)</f>
        <v>Amériques</v>
      </c>
      <c r="P1553" s="0" t="str">
        <f aca="false">LOOKUP(B1553,ISO3,Country)</f>
        <v>Colombia</v>
      </c>
    </row>
    <row r="1554" customFormat="false" ht="12.8" hidden="false" customHeight="false" outlineLevel="0" collapsed="false">
      <c r="A1554" s="0" t="n">
        <v>2015</v>
      </c>
      <c r="B1554" s="0" t="s">
        <v>94</v>
      </c>
      <c r="C1554" s="1" t="n">
        <v>60.9</v>
      </c>
      <c r="D1554" s="0" t="n">
        <v>129</v>
      </c>
      <c r="E1554" s="0"/>
      <c r="F1554" s="1"/>
      <c r="G1554" s="0"/>
      <c r="H1554" s="1"/>
      <c r="I1554" s="0"/>
      <c r="J1554" s="1"/>
      <c r="K1554" s="0"/>
      <c r="L1554" s="1"/>
      <c r="M1554" s="0"/>
      <c r="O1554" s="0" t="str">
        <f aca="false">LOOKUP(B1554,ISO3,Zone)</f>
        <v>EEAC</v>
      </c>
      <c r="P1554" s="0" t="str">
        <f aca="false">LOOKUP(B1554,ISO3,Country)</f>
        <v>Ukraine</v>
      </c>
    </row>
    <row r="1555" customFormat="false" ht="12.8" hidden="false" customHeight="false" outlineLevel="0" collapsed="false">
      <c r="A1555" s="0" t="n">
        <v>2015</v>
      </c>
      <c r="B1555" s="0" t="s">
        <v>159</v>
      </c>
      <c r="C1555" s="1" t="n">
        <v>60.81</v>
      </c>
      <c r="D1555" s="0" t="n">
        <v>130</v>
      </c>
      <c r="E1555" s="0"/>
      <c r="F1555" s="1"/>
      <c r="G1555" s="0"/>
      <c r="H1555" s="1"/>
      <c r="I1555" s="0"/>
      <c r="J1555" s="1"/>
      <c r="K1555" s="0"/>
      <c r="L1555" s="1"/>
      <c r="M1555" s="0"/>
      <c r="O1555" s="0" t="str">
        <f aca="false">LOOKUP(B1555,ISO3,Zone)</f>
        <v>MENA</v>
      </c>
      <c r="P1555" s="0" t="str">
        <f aca="false">LOOKUP(B1555,ISO3,Country)</f>
        <v>Morocco / Western Sahara </v>
      </c>
    </row>
    <row r="1556" customFormat="false" ht="12.8" hidden="false" customHeight="false" outlineLevel="0" collapsed="false">
      <c r="A1556" s="0" t="n">
        <v>2015</v>
      </c>
      <c r="B1556" s="0" t="s">
        <v>141</v>
      </c>
      <c r="C1556" s="1" t="n">
        <v>60.81</v>
      </c>
      <c r="D1556" s="0" t="n">
        <v>131</v>
      </c>
      <c r="E1556" s="0"/>
      <c r="F1556" s="1"/>
      <c r="G1556" s="0"/>
      <c r="H1556" s="1"/>
      <c r="I1556" s="0"/>
      <c r="J1556" s="1"/>
      <c r="K1556" s="0"/>
      <c r="L1556" s="1"/>
      <c r="M1556" s="0"/>
      <c r="O1556" s="0" t="str">
        <f aca="false">LOOKUP(B1556,ISO3,Zone)</f>
        <v>Afrique</v>
      </c>
      <c r="P1556" s="0" t="str">
        <f aca="false">LOOKUP(B1556,ISO3,Country)</f>
        <v>Zimbabwe</v>
      </c>
    </row>
    <row r="1557" customFormat="false" ht="12.8" hidden="false" customHeight="false" outlineLevel="0" collapsed="false">
      <c r="A1557" s="0" t="n">
        <v>2015</v>
      </c>
      <c r="B1557" s="0" t="s">
        <v>184</v>
      </c>
      <c r="C1557" s="1" t="n">
        <v>60.73</v>
      </c>
      <c r="D1557" s="0" t="n">
        <v>132</v>
      </c>
      <c r="E1557" s="0"/>
      <c r="F1557" s="1"/>
      <c r="G1557" s="0"/>
      <c r="H1557" s="1"/>
      <c r="I1557" s="0"/>
      <c r="J1557" s="1"/>
      <c r="K1557" s="0"/>
      <c r="L1557" s="1"/>
      <c r="M1557" s="0"/>
      <c r="O1557" s="0" t="str">
        <f aca="false">LOOKUP(B1557,ISO3,Zone)</f>
        <v>Amériques</v>
      </c>
      <c r="P1557" s="0" t="str">
        <f aca="false">LOOKUP(B1557,ISO3,Country)</f>
        <v>Honduras</v>
      </c>
    </row>
    <row r="1558" customFormat="false" ht="12.8" hidden="false" customHeight="false" outlineLevel="0" collapsed="false">
      <c r="A1558" s="0" t="n">
        <v>2015</v>
      </c>
      <c r="B1558" s="0" t="s">
        <v>153</v>
      </c>
      <c r="C1558" s="1" t="n">
        <v>60.37</v>
      </c>
      <c r="D1558" s="0" t="n">
        <v>133</v>
      </c>
      <c r="E1558" s="0"/>
      <c r="F1558" s="1"/>
      <c r="G1558" s="0"/>
      <c r="H1558" s="1"/>
      <c r="I1558" s="0"/>
      <c r="J1558" s="1"/>
      <c r="K1558" s="0"/>
      <c r="L1558" s="1"/>
      <c r="M1558" s="0"/>
      <c r="O1558" s="0" t="str">
        <f aca="false">LOOKUP(B1558,ISO3,Zone)</f>
        <v>Afrique</v>
      </c>
      <c r="P1558" s="0" t="str">
        <f aca="false">LOOKUP(B1558,ISO3,Country)</f>
        <v>Cameroon</v>
      </c>
    </row>
    <row r="1559" customFormat="false" ht="12.8" hidden="false" customHeight="false" outlineLevel="0" collapsed="false">
      <c r="A1559" s="0" t="n">
        <v>2015</v>
      </c>
      <c r="B1559" s="0" t="s">
        <v>121</v>
      </c>
      <c r="C1559" s="1" t="n">
        <v>59.93</v>
      </c>
      <c r="D1559" s="0" t="n">
        <v>134</v>
      </c>
      <c r="E1559" s="0"/>
      <c r="F1559" s="1"/>
      <c r="G1559" s="0"/>
      <c r="H1559" s="1"/>
      <c r="I1559" s="0"/>
      <c r="J1559" s="1"/>
      <c r="K1559" s="0"/>
      <c r="L1559" s="1"/>
      <c r="M1559" s="0"/>
      <c r="O1559" s="0" t="str">
        <f aca="false">LOOKUP(B1559,ISO3,Zone)</f>
        <v>Asie-Pacifique</v>
      </c>
      <c r="P1559" s="0" t="str">
        <f aca="false">LOOKUP(B1559,ISO3,Country)</f>
        <v>Thailand</v>
      </c>
    </row>
    <row r="1560" customFormat="false" ht="12.8" hidden="false" customHeight="false" outlineLevel="0" collapsed="false">
      <c r="A1560" s="0" t="n">
        <v>2015</v>
      </c>
      <c r="B1560" s="0" t="s">
        <v>124</v>
      </c>
      <c r="C1560" s="1" t="n">
        <v>59.83</v>
      </c>
      <c r="D1560" s="0" t="n">
        <v>135</v>
      </c>
      <c r="E1560" s="0"/>
      <c r="F1560" s="1"/>
      <c r="G1560" s="0"/>
      <c r="H1560" s="1"/>
      <c r="I1560" s="0"/>
      <c r="J1560" s="1"/>
      <c r="K1560" s="0"/>
      <c r="L1560" s="1"/>
      <c r="M1560" s="0"/>
      <c r="O1560" s="0" t="str">
        <f aca="false">LOOKUP(B1560,ISO3,Zone)</f>
        <v>Afrique</v>
      </c>
      <c r="P1560" s="0" t="str">
        <f aca="false">LOOKUP(B1560,ISO3,Country)</f>
        <v>Chad</v>
      </c>
    </row>
    <row r="1561" customFormat="false" ht="12.8" hidden="false" customHeight="false" outlineLevel="0" collapsed="false">
      <c r="A1561" s="0" t="n">
        <v>2015</v>
      </c>
      <c r="B1561" s="0" t="s">
        <v>176</v>
      </c>
      <c r="C1561" s="1" t="n">
        <v>59.51</v>
      </c>
      <c r="D1561" s="0" t="n">
        <v>136</v>
      </c>
      <c r="E1561" s="0"/>
      <c r="F1561" s="1"/>
      <c r="G1561" s="0"/>
      <c r="H1561" s="1"/>
      <c r="I1561" s="0"/>
      <c r="J1561" s="1"/>
      <c r="K1561" s="0"/>
      <c r="L1561" s="1"/>
      <c r="M1561" s="0"/>
      <c r="O1561" s="0" t="str">
        <f aca="false">LOOKUP(B1561,ISO3,Zone)</f>
        <v>Asie-Pacifique</v>
      </c>
      <c r="P1561" s="0" t="str">
        <f aca="false">LOOKUP(B1561,ISO3,Country)</f>
        <v>India</v>
      </c>
    </row>
    <row r="1562" customFormat="false" ht="12.8" hidden="false" customHeight="false" outlineLevel="0" collapsed="false">
      <c r="A1562" s="0" t="n">
        <v>2015</v>
      </c>
      <c r="B1562" s="0" t="s">
        <v>174</v>
      </c>
      <c r="C1562" s="1" t="n">
        <v>59.39</v>
      </c>
      <c r="D1562" s="0" t="n">
        <v>137</v>
      </c>
      <c r="E1562" s="0"/>
      <c r="F1562" s="1"/>
      <c r="G1562" s="0"/>
      <c r="H1562" s="1"/>
      <c r="I1562" s="0"/>
      <c r="J1562" s="1"/>
      <c r="K1562" s="0"/>
      <c r="L1562" s="1"/>
      <c r="M1562" s="0"/>
      <c r="O1562" s="0" t="str">
        <f aca="false">LOOKUP(B1562,ISO3,Zone)</f>
        <v>Amériques</v>
      </c>
      <c r="P1562" s="0" t="str">
        <f aca="false">LOOKUP(B1562,ISO3,Country)</f>
        <v>Venezuela</v>
      </c>
    </row>
    <row r="1563" customFormat="false" ht="12.8" hidden="false" customHeight="false" outlineLevel="0" collapsed="false">
      <c r="A1563" s="0" t="n">
        <v>2015</v>
      </c>
      <c r="B1563" s="0" t="s">
        <v>123</v>
      </c>
      <c r="C1563" s="1" t="n">
        <v>59.25</v>
      </c>
      <c r="D1563" s="0" t="n">
        <v>138</v>
      </c>
      <c r="E1563" s="0"/>
      <c r="F1563" s="1"/>
      <c r="G1563" s="0"/>
      <c r="H1563" s="1"/>
      <c r="I1563" s="0"/>
      <c r="J1563" s="1"/>
      <c r="K1563" s="0"/>
      <c r="L1563" s="1"/>
      <c r="M1563" s="0"/>
      <c r="O1563" s="0" t="str">
        <f aca="false">LOOKUP(B1563,ISO3,Zone)</f>
        <v>Asie-Pacifique</v>
      </c>
      <c r="P1563" s="0" t="str">
        <f aca="false">LOOKUP(B1563,ISO3,Country)</f>
        <v>Indonesia</v>
      </c>
    </row>
    <row r="1564" customFormat="false" ht="12.8" hidden="false" customHeight="false" outlineLevel="0" collapsed="false">
      <c r="A1564" s="0" t="n">
        <v>2015</v>
      </c>
      <c r="B1564" s="0" t="s">
        <v>162</v>
      </c>
      <c r="C1564" s="1" t="n">
        <v>59.01</v>
      </c>
      <c r="D1564" s="0" t="n">
        <v>139</v>
      </c>
      <c r="E1564" s="0"/>
      <c r="F1564" s="1"/>
      <c r="G1564" s="0"/>
      <c r="H1564" s="1"/>
      <c r="I1564" s="0"/>
      <c r="J1564" s="1"/>
      <c r="K1564" s="0"/>
      <c r="L1564" s="1"/>
      <c r="M1564" s="0"/>
      <c r="O1564" s="0" t="str">
        <f aca="false">LOOKUP(B1564,ISO3,Zone)</f>
        <v>Asie-Pacifique</v>
      </c>
      <c r="P1564" s="0" t="str">
        <f aca="false">LOOKUP(B1564,ISO3,Country)</f>
        <v>Cambodia</v>
      </c>
    </row>
    <row r="1565" customFormat="false" ht="12.8" hidden="false" customHeight="false" outlineLevel="0" collapsed="false">
      <c r="A1565" s="0" t="n">
        <v>2015</v>
      </c>
      <c r="B1565" s="0" t="s">
        <v>171</v>
      </c>
      <c r="C1565" s="1" t="n">
        <v>58.99</v>
      </c>
      <c r="D1565" s="0" t="n">
        <v>140</v>
      </c>
      <c r="E1565" s="0"/>
      <c r="F1565" s="1"/>
      <c r="G1565" s="0"/>
      <c r="H1565" s="1"/>
      <c r="I1565" s="0"/>
      <c r="J1565" s="1"/>
      <c r="K1565" s="0"/>
      <c r="L1565" s="1"/>
      <c r="M1565" s="0"/>
      <c r="O1565" s="0" t="str">
        <f aca="false">LOOKUP(B1565,ISO3,Zone)</f>
        <v>MENA</v>
      </c>
      <c r="P1565" s="0" t="str">
        <f aca="false">LOOKUP(B1565,ISO3,Country)</f>
        <v>Palestine</v>
      </c>
    </row>
    <row r="1566" customFormat="false" ht="12.8" hidden="false" customHeight="false" outlineLevel="0" collapsed="false">
      <c r="A1566" s="0" t="n">
        <v>2015</v>
      </c>
      <c r="B1566" s="0" t="s">
        <v>147</v>
      </c>
      <c r="C1566" s="1" t="n">
        <v>58.81</v>
      </c>
      <c r="D1566" s="0" t="n">
        <v>141</v>
      </c>
      <c r="E1566" s="0"/>
      <c r="F1566" s="1"/>
      <c r="G1566" s="0"/>
      <c r="H1566" s="1"/>
      <c r="I1566" s="0"/>
      <c r="J1566" s="1"/>
      <c r="K1566" s="0"/>
      <c r="L1566" s="1"/>
      <c r="M1566" s="0"/>
      <c r="O1566" s="0" t="str">
        <f aca="false">LOOKUP(B1566,ISO3,Zone)</f>
        <v>Asie-Pacifique</v>
      </c>
      <c r="P1566" s="0" t="str">
        <f aca="false">LOOKUP(B1566,ISO3,Country)</f>
        <v>Philippines</v>
      </c>
    </row>
    <row r="1567" customFormat="false" ht="12.8" hidden="false" customHeight="false" outlineLevel="0" collapsed="false">
      <c r="A1567" s="0" t="n">
        <v>2015</v>
      </c>
      <c r="B1567" s="0" t="s">
        <v>145</v>
      </c>
      <c r="C1567" s="1" t="n">
        <v>58.17</v>
      </c>
      <c r="D1567" s="0" t="n">
        <v>142</v>
      </c>
      <c r="E1567" s="0"/>
      <c r="F1567" s="1"/>
      <c r="G1567" s="0"/>
      <c r="H1567" s="1"/>
      <c r="I1567" s="0"/>
      <c r="J1567" s="1"/>
      <c r="K1567" s="0"/>
      <c r="L1567" s="1"/>
      <c r="M1567" s="0"/>
      <c r="O1567" s="0" t="str">
        <f aca="false">LOOKUP(B1567,ISO3,Zone)</f>
        <v>Afrique</v>
      </c>
      <c r="P1567" s="0" t="str">
        <f aca="false">LOOKUP(B1567,ISO3,Country)</f>
        <v>Ethiopia</v>
      </c>
    </row>
    <row r="1568" customFormat="false" ht="12.8" hidden="false" customHeight="false" outlineLevel="0" collapsed="false">
      <c r="A1568" s="0" t="n">
        <v>2015</v>
      </c>
      <c r="B1568" s="0" t="s">
        <v>161</v>
      </c>
      <c r="C1568" s="1" t="n">
        <v>57.93</v>
      </c>
      <c r="D1568" s="0" t="n">
        <v>143</v>
      </c>
      <c r="E1568" s="0"/>
      <c r="F1568" s="1"/>
      <c r="G1568" s="0"/>
      <c r="H1568" s="1"/>
      <c r="I1568" s="0"/>
      <c r="J1568" s="1"/>
      <c r="K1568" s="0"/>
      <c r="L1568" s="1"/>
      <c r="M1568" s="0"/>
      <c r="O1568" s="0" t="str">
        <f aca="false">LOOKUP(B1568,ISO3,Zone)</f>
        <v>MENA</v>
      </c>
      <c r="P1568" s="0" t="str">
        <f aca="false">LOOKUP(B1568,ISO3,Country)</f>
        <v>Jordan</v>
      </c>
    </row>
    <row r="1569" customFormat="false" ht="12.8" hidden="false" customHeight="false" outlineLevel="0" collapsed="false">
      <c r="A1569" s="0" t="n">
        <v>2015</v>
      </c>
      <c r="B1569" s="0" t="s">
        <v>188</v>
      </c>
      <c r="C1569" s="1" t="n">
        <v>57.92</v>
      </c>
      <c r="D1569" s="0" t="n">
        <v>144</v>
      </c>
      <c r="E1569" s="0"/>
      <c r="F1569" s="1"/>
      <c r="G1569" s="0"/>
      <c r="H1569" s="1"/>
      <c r="I1569" s="0"/>
      <c r="J1569" s="1"/>
      <c r="K1569" s="0"/>
      <c r="L1569" s="1"/>
      <c r="M1569" s="0"/>
      <c r="O1569" s="0" t="str">
        <f aca="false">LOOKUP(B1569,ISO3,Zone)</f>
        <v>Asie-Pacifique</v>
      </c>
      <c r="P1569" s="0" t="str">
        <f aca="false">LOOKUP(B1569,ISO3,Country)</f>
        <v>Myanmar</v>
      </c>
    </row>
    <row r="1570" customFormat="false" ht="12.8" hidden="false" customHeight="false" outlineLevel="0" collapsed="false">
      <c r="A1570" s="0" t="n">
        <v>2015</v>
      </c>
      <c r="B1570" s="0" t="s">
        <v>129</v>
      </c>
      <c r="C1570" s="1" t="n">
        <v>57.07</v>
      </c>
      <c r="D1570" s="0" t="n">
        <v>145</v>
      </c>
      <c r="E1570" s="0"/>
      <c r="F1570" s="1"/>
      <c r="G1570" s="0"/>
      <c r="H1570" s="1"/>
      <c r="I1570" s="0"/>
      <c r="J1570" s="1"/>
      <c r="K1570" s="0"/>
      <c r="L1570" s="1"/>
      <c r="M1570" s="0"/>
      <c r="O1570" s="0" t="str">
        <f aca="false">LOOKUP(B1570,ISO3,Zone)</f>
        <v>Afrique</v>
      </c>
      <c r="P1570" s="0" t="str">
        <f aca="false">LOOKUP(B1570,ISO3,Country)</f>
        <v>Burundi</v>
      </c>
    </row>
    <row r="1571" customFormat="false" ht="12.8" hidden="false" customHeight="false" outlineLevel="0" collapsed="false">
      <c r="A1571" s="0" t="n">
        <v>2015</v>
      </c>
      <c r="B1571" s="0" t="s">
        <v>178</v>
      </c>
      <c r="C1571" s="1" t="n">
        <v>57.05</v>
      </c>
      <c r="D1571" s="0" t="n">
        <v>146</v>
      </c>
      <c r="E1571" s="0"/>
      <c r="F1571" s="1"/>
      <c r="G1571" s="0"/>
      <c r="H1571" s="1"/>
      <c r="I1571" s="0"/>
      <c r="J1571" s="1"/>
      <c r="K1571" s="0"/>
      <c r="L1571" s="1"/>
      <c r="M1571" s="0"/>
      <c r="O1571" s="0" t="str">
        <f aca="false">LOOKUP(B1571,ISO3,Zone)</f>
        <v>Asie-Pacifique</v>
      </c>
      <c r="P1571" s="0" t="str">
        <f aca="false">LOOKUP(B1571,ISO3,Country)</f>
        <v>Bangladesh</v>
      </c>
    </row>
    <row r="1572" customFormat="false" ht="12.8" hidden="false" customHeight="false" outlineLevel="0" collapsed="false">
      <c r="A1572" s="0" t="n">
        <v>2015</v>
      </c>
      <c r="B1572" s="0" t="s">
        <v>88</v>
      </c>
      <c r="C1572" s="1" t="n">
        <v>56.71</v>
      </c>
      <c r="D1572" s="0" t="n">
        <v>147</v>
      </c>
      <c r="E1572" s="0"/>
      <c r="F1572" s="1"/>
      <c r="G1572" s="0"/>
      <c r="H1572" s="1"/>
      <c r="I1572" s="0"/>
      <c r="J1572" s="1"/>
      <c r="K1572" s="0"/>
      <c r="L1572" s="1"/>
      <c r="M1572" s="0"/>
      <c r="O1572" s="0" t="str">
        <f aca="false">LOOKUP(B1572,ISO3,Zone)</f>
        <v>Asie-Pacifique</v>
      </c>
      <c r="P1572" s="0" t="str">
        <f aca="false">LOOKUP(B1572,ISO3,Country)</f>
        <v>Malaysia</v>
      </c>
    </row>
    <row r="1573" customFormat="false" ht="12.8" hidden="false" customHeight="false" outlineLevel="0" collapsed="false">
      <c r="A1573" s="0" t="n">
        <v>2015</v>
      </c>
      <c r="B1573" s="0" t="s">
        <v>143</v>
      </c>
      <c r="C1573" s="1" t="n">
        <v>56.31</v>
      </c>
      <c r="D1573" s="0" t="n">
        <v>148</v>
      </c>
      <c r="E1573" s="0"/>
      <c r="F1573" s="1"/>
      <c r="G1573" s="0"/>
      <c r="H1573" s="1"/>
      <c r="I1573" s="0"/>
      <c r="J1573" s="1"/>
      <c r="K1573" s="0"/>
      <c r="L1573" s="1"/>
      <c r="M1573" s="0"/>
      <c r="O1573" s="0" t="str">
        <f aca="false">LOOKUP(B1573,ISO3,Zone)</f>
        <v>Amériques</v>
      </c>
      <c r="P1573" s="0" t="str">
        <f aca="false">LOOKUP(B1573,ISO3,Country)</f>
        <v>Mexico</v>
      </c>
    </row>
    <row r="1574" customFormat="false" ht="12.8" hidden="false" customHeight="false" outlineLevel="0" collapsed="false">
      <c r="A1574" s="0" t="n">
        <v>2015</v>
      </c>
      <c r="B1574" s="0" t="s">
        <v>180</v>
      </c>
      <c r="C1574" s="1" t="n">
        <v>55.84</v>
      </c>
      <c r="D1574" s="0" t="n">
        <v>149</v>
      </c>
      <c r="E1574" s="0"/>
      <c r="F1574" s="1"/>
      <c r="G1574" s="0"/>
      <c r="H1574" s="1"/>
      <c r="I1574" s="0"/>
      <c r="J1574" s="1"/>
      <c r="K1574" s="0"/>
      <c r="L1574" s="1"/>
      <c r="M1574" s="0"/>
      <c r="O1574" s="0" t="str">
        <f aca="false">LOOKUP(B1574,ISO3,Zone)</f>
        <v>EEAC</v>
      </c>
      <c r="P1574" s="0" t="str">
        <f aca="false">LOOKUP(B1574,ISO3,Country)</f>
        <v>Türkiye</v>
      </c>
    </row>
    <row r="1575" customFormat="false" ht="12.8" hidden="false" customHeight="false" outlineLevel="0" collapsed="false">
      <c r="A1575" s="0" t="n">
        <v>2015</v>
      </c>
      <c r="B1575" s="0" t="s">
        <v>139</v>
      </c>
      <c r="C1575" s="1" t="n">
        <v>55.69</v>
      </c>
      <c r="D1575" s="0" t="n">
        <v>150</v>
      </c>
      <c r="E1575" s="0"/>
      <c r="F1575" s="1"/>
      <c r="G1575" s="0"/>
      <c r="H1575" s="1"/>
      <c r="I1575" s="0"/>
      <c r="J1575" s="1"/>
      <c r="K1575" s="0"/>
      <c r="L1575" s="1"/>
      <c r="M1575" s="0"/>
      <c r="O1575" s="0" t="str">
        <f aca="false">LOOKUP(B1575,ISO3,Zone)</f>
        <v>Afrique</v>
      </c>
      <c r="P1575" s="0" t="str">
        <f aca="false">LOOKUP(B1575,ISO3,Country)</f>
        <v>DR Congo</v>
      </c>
    </row>
    <row r="1576" customFormat="false" ht="12.8" hidden="false" customHeight="false" outlineLevel="0" collapsed="false">
      <c r="A1576" s="0" t="n">
        <v>2015</v>
      </c>
      <c r="B1576" s="0" t="s">
        <v>61</v>
      </c>
      <c r="C1576" s="1" t="n">
        <v>55.5</v>
      </c>
      <c r="D1576" s="0" t="n">
        <v>151</v>
      </c>
      <c r="E1576" s="0"/>
      <c r="F1576" s="1"/>
      <c r="G1576" s="0"/>
      <c r="H1576" s="1"/>
      <c r="I1576" s="0"/>
      <c r="J1576" s="1"/>
      <c r="K1576" s="0"/>
      <c r="L1576" s="1"/>
      <c r="M1576" s="0"/>
      <c r="O1576" s="0" t="str">
        <f aca="false">LOOKUP(B1576,ISO3,Zone)</f>
        <v>Afrique</v>
      </c>
      <c r="P1576" s="0" t="str">
        <f aca="false">LOOKUP(B1576,ISO3,Country)</f>
        <v>Gambia</v>
      </c>
    </row>
    <row r="1577" customFormat="false" ht="12.8" hidden="false" customHeight="false" outlineLevel="0" collapsed="false">
      <c r="A1577" s="0" t="n">
        <v>2015</v>
      </c>
      <c r="B1577" s="0" t="s">
        <v>179</v>
      </c>
      <c r="C1577" s="1" t="n">
        <v>55.03</v>
      </c>
      <c r="D1577" s="0" t="n">
        <v>152</v>
      </c>
      <c r="E1577" s="0"/>
      <c r="F1577" s="1"/>
      <c r="G1577" s="0"/>
      <c r="H1577" s="1"/>
      <c r="I1577" s="0"/>
      <c r="J1577" s="1"/>
      <c r="K1577" s="0"/>
      <c r="L1577" s="1"/>
      <c r="M1577" s="0"/>
      <c r="O1577" s="0" t="str">
        <f aca="false">LOOKUP(B1577,ISO3,Zone)</f>
        <v>EEAC</v>
      </c>
      <c r="P1577" s="0" t="str">
        <f aca="false">LOOKUP(B1577,ISO3,Country)</f>
        <v>Russia</v>
      </c>
    </row>
    <row r="1578" customFormat="false" ht="12.8" hidden="false" customHeight="false" outlineLevel="0" collapsed="false">
      <c r="A1578" s="0" t="n">
        <v>2015</v>
      </c>
      <c r="B1578" s="0" t="s">
        <v>144</v>
      </c>
      <c r="C1578" s="1" t="n">
        <v>54.13</v>
      </c>
      <c r="D1578" s="0" t="n">
        <v>153</v>
      </c>
      <c r="E1578" s="0"/>
      <c r="F1578" s="1"/>
      <c r="G1578" s="0"/>
      <c r="H1578" s="1"/>
      <c r="I1578" s="0"/>
      <c r="J1578" s="1"/>
      <c r="K1578" s="0"/>
      <c r="L1578" s="1"/>
      <c r="M1578" s="0"/>
      <c r="O1578" s="0" t="str">
        <f aca="false">LOOKUP(B1578,ISO3,Zone)</f>
        <v>Asie-Pacifique</v>
      </c>
      <c r="P1578" s="0" t="str">
        <f aca="false">LOOKUP(B1578,ISO3,Country)</f>
        <v>Singapore</v>
      </c>
    </row>
    <row r="1579" customFormat="false" ht="12.8" hidden="false" customHeight="false" outlineLevel="0" collapsed="false">
      <c r="A1579" s="0" t="n">
        <v>2015</v>
      </c>
      <c r="B1579" s="0" t="s">
        <v>164</v>
      </c>
      <c r="C1579" s="1" t="n">
        <v>54.01</v>
      </c>
      <c r="D1579" s="0" t="n">
        <v>154</v>
      </c>
      <c r="E1579" s="0"/>
      <c r="F1579" s="1"/>
      <c r="G1579" s="0"/>
      <c r="H1579" s="1"/>
      <c r="I1579" s="0"/>
      <c r="J1579" s="1"/>
      <c r="K1579" s="0"/>
      <c r="L1579" s="1"/>
      <c r="M1579" s="0"/>
      <c r="O1579" s="0" t="str">
        <f aca="false">LOOKUP(B1579,ISO3,Zone)</f>
        <v>MENA</v>
      </c>
      <c r="P1579" s="0" t="str">
        <f aca="false">LOOKUP(B1579,ISO3,Country)</f>
        <v>Libya</v>
      </c>
    </row>
    <row r="1580" customFormat="false" ht="12.8" hidden="false" customHeight="false" outlineLevel="0" collapsed="false">
      <c r="A1580" s="0" t="n">
        <v>2015</v>
      </c>
      <c r="B1580" s="0" t="s">
        <v>126</v>
      </c>
      <c r="C1580" s="1" t="n">
        <v>52.72</v>
      </c>
      <c r="D1580" s="0" t="n">
        <v>155</v>
      </c>
      <c r="E1580" s="0"/>
      <c r="F1580" s="1"/>
      <c r="G1580" s="0"/>
      <c r="H1580" s="1"/>
      <c r="I1580" s="0"/>
      <c r="J1580" s="1"/>
      <c r="K1580" s="0"/>
      <c r="L1580" s="1"/>
      <c r="M1580" s="0"/>
      <c r="O1580" s="0" t="str">
        <f aca="false">LOOKUP(B1580,ISO3,Zone)</f>
        <v>Afrique</v>
      </c>
      <c r="P1580" s="0" t="str">
        <f aca="false">LOOKUP(B1580,ISO3,Country)</f>
        <v>Eswatini</v>
      </c>
    </row>
    <row r="1581" customFormat="false" ht="12.8" hidden="false" customHeight="false" outlineLevel="0" collapsed="false">
      <c r="A1581" s="0" t="n">
        <v>2015</v>
      </c>
      <c r="B1581" s="0" t="s">
        <v>182</v>
      </c>
      <c r="C1581" s="1" t="n">
        <v>52.24</v>
      </c>
      <c r="D1581" s="0" t="n">
        <v>156</v>
      </c>
      <c r="E1581" s="0"/>
      <c r="F1581" s="1"/>
      <c r="G1581" s="0"/>
      <c r="H1581" s="1"/>
      <c r="I1581" s="0"/>
      <c r="J1581" s="1"/>
      <c r="K1581" s="0"/>
      <c r="L1581" s="1"/>
      <c r="M1581" s="0"/>
      <c r="O1581" s="0" t="str">
        <f aca="false">LOOKUP(B1581,ISO3,Zone)</f>
        <v>MENA</v>
      </c>
      <c r="P1581" s="0" t="str">
        <f aca="false">LOOKUP(B1581,ISO3,Country)</f>
        <v>Iraq</v>
      </c>
    </row>
    <row r="1582" customFormat="false" ht="12.8" hidden="false" customHeight="false" outlineLevel="0" collapsed="false">
      <c r="A1582" s="0" t="n">
        <v>2015</v>
      </c>
      <c r="B1582" s="0" t="s">
        <v>172</v>
      </c>
      <c r="C1582" s="1" t="n">
        <v>52.02</v>
      </c>
      <c r="D1582" s="0" t="n">
        <v>157</v>
      </c>
      <c r="E1582" s="0"/>
      <c r="F1582" s="1"/>
      <c r="G1582" s="0"/>
      <c r="H1582" s="1"/>
      <c r="I1582" s="0"/>
      <c r="J1582" s="1"/>
      <c r="K1582" s="0"/>
      <c r="L1582" s="1"/>
      <c r="M1582" s="0"/>
      <c r="O1582" s="0" t="str">
        <f aca="false">LOOKUP(B1582,ISO3,Zone)</f>
        <v>EEAC</v>
      </c>
      <c r="P1582" s="0" t="str">
        <f aca="false">LOOKUP(B1582,ISO3,Country)</f>
        <v>Belarus</v>
      </c>
    </row>
    <row r="1583" customFormat="false" ht="12.8" hidden="false" customHeight="false" outlineLevel="0" collapsed="false">
      <c r="A1583" s="0" t="n">
        <v>2015</v>
      </c>
      <c r="B1583" s="0" t="s">
        <v>181</v>
      </c>
      <c r="C1583" s="1" t="n">
        <v>49.83</v>
      </c>
      <c r="D1583" s="0" t="n">
        <v>158</v>
      </c>
      <c r="E1583" s="0"/>
      <c r="F1583" s="1"/>
      <c r="G1583" s="0"/>
      <c r="H1583" s="1"/>
      <c r="I1583" s="0"/>
      <c r="J1583" s="1"/>
      <c r="K1583" s="0"/>
      <c r="L1583" s="1"/>
      <c r="M1583" s="0"/>
      <c r="O1583" s="0" t="str">
        <f aca="false">LOOKUP(B1583,ISO3,Zone)</f>
        <v>MENA</v>
      </c>
      <c r="P1583" s="0" t="str">
        <f aca="false">LOOKUP(B1583,ISO3,Country)</f>
        <v>Egypt</v>
      </c>
    </row>
    <row r="1584" customFormat="false" ht="12.8" hidden="false" customHeight="false" outlineLevel="0" collapsed="false">
      <c r="A1584" s="0" t="n">
        <v>2015</v>
      </c>
      <c r="B1584" s="0" t="s">
        <v>165</v>
      </c>
      <c r="C1584" s="1" t="n">
        <v>49.54</v>
      </c>
      <c r="D1584" s="0" t="n">
        <v>159</v>
      </c>
      <c r="E1584" s="0"/>
      <c r="F1584" s="1"/>
      <c r="G1584" s="0"/>
      <c r="H1584" s="1"/>
      <c r="I1584" s="0"/>
      <c r="J1584" s="1"/>
      <c r="K1584" s="0"/>
      <c r="L1584" s="1"/>
      <c r="M1584" s="0"/>
      <c r="O1584" s="0" t="str">
        <f aca="false">LOOKUP(B1584,ISO3,Zone)</f>
        <v>Asie-Pacifique</v>
      </c>
      <c r="P1584" s="0" t="str">
        <f aca="false">LOOKUP(B1584,ISO3,Country)</f>
        <v>Pakistan</v>
      </c>
    </row>
    <row r="1585" customFormat="false" ht="12.8" hidden="false" customHeight="false" outlineLevel="0" collapsed="false">
      <c r="A1585" s="0" t="n">
        <v>2015</v>
      </c>
      <c r="B1585" s="0" t="s">
        <v>149</v>
      </c>
      <c r="C1585" s="1" t="n">
        <v>46.54</v>
      </c>
      <c r="D1585" s="0" t="n">
        <v>160</v>
      </c>
      <c r="E1585" s="0"/>
      <c r="F1585" s="1"/>
      <c r="G1585" s="0"/>
      <c r="H1585" s="1"/>
      <c r="I1585" s="0"/>
      <c r="J1585" s="1"/>
      <c r="K1585" s="0"/>
      <c r="L1585" s="1"/>
      <c r="M1585" s="0"/>
      <c r="O1585" s="0" t="str">
        <f aca="false">LOOKUP(B1585,ISO3,Zone)</f>
        <v>EEAC</v>
      </c>
      <c r="P1585" s="0" t="str">
        <f aca="false">LOOKUP(B1585,ISO3,Country)</f>
        <v>Kazakhstan</v>
      </c>
    </row>
    <row r="1586" customFormat="false" ht="12.8" hidden="false" customHeight="false" outlineLevel="0" collapsed="false">
      <c r="A1586" s="0" t="n">
        <v>2015</v>
      </c>
      <c r="B1586" s="0" t="s">
        <v>146</v>
      </c>
      <c r="C1586" s="1" t="n">
        <v>43.43</v>
      </c>
      <c r="D1586" s="0" t="n">
        <v>161</v>
      </c>
      <c r="E1586" s="0"/>
      <c r="F1586" s="1"/>
      <c r="G1586" s="0"/>
      <c r="H1586" s="1"/>
      <c r="I1586" s="0"/>
      <c r="J1586" s="1"/>
      <c r="K1586" s="0"/>
      <c r="L1586" s="1"/>
      <c r="M1586" s="0"/>
      <c r="O1586" s="0" t="str">
        <f aca="false">LOOKUP(B1586,ISO3,Zone)</f>
        <v>Afrique</v>
      </c>
      <c r="P1586" s="0" t="str">
        <f aca="false">LOOKUP(B1586,ISO3,Country)</f>
        <v>Rwanda</v>
      </c>
    </row>
    <row r="1587" customFormat="false" ht="12.8" hidden="false" customHeight="false" outlineLevel="0" collapsed="false">
      <c r="A1587" s="0" t="n">
        <v>2015</v>
      </c>
      <c r="B1587" s="0" t="s">
        <v>166</v>
      </c>
      <c r="C1587" s="1" t="n">
        <v>41.59</v>
      </c>
      <c r="D1587" s="0" t="n">
        <v>162</v>
      </c>
      <c r="E1587" s="0"/>
      <c r="F1587" s="1"/>
      <c r="G1587" s="0"/>
      <c r="H1587" s="1"/>
      <c r="I1587" s="0"/>
      <c r="J1587" s="1"/>
      <c r="K1587" s="0"/>
      <c r="L1587" s="1"/>
      <c r="M1587" s="0"/>
      <c r="O1587" s="0" t="str">
        <f aca="false">LOOKUP(B1587,ISO3,Zone)</f>
        <v>EEAC</v>
      </c>
      <c r="P1587" s="0" t="str">
        <f aca="false">LOOKUP(B1587,ISO3,Country)</f>
        <v>Azerbaijan</v>
      </c>
    </row>
    <row r="1588" customFormat="false" ht="12.8" hidden="false" customHeight="false" outlineLevel="0" collapsed="false">
      <c r="A1588" s="0" t="n">
        <v>2015</v>
      </c>
      <c r="B1588" s="0" t="s">
        <v>186</v>
      </c>
      <c r="C1588" s="1" t="n">
        <v>41.31</v>
      </c>
      <c r="D1588" s="0" t="n">
        <v>163</v>
      </c>
      <c r="E1588" s="0"/>
      <c r="F1588" s="1"/>
      <c r="G1588" s="0"/>
      <c r="H1588" s="1"/>
      <c r="I1588" s="0"/>
      <c r="J1588" s="1"/>
      <c r="K1588" s="0"/>
      <c r="L1588" s="1"/>
      <c r="M1588" s="0"/>
      <c r="O1588" s="0" t="str">
        <f aca="false">LOOKUP(B1588,ISO3,Zone)</f>
        <v>MENA</v>
      </c>
      <c r="P1588" s="0" t="str">
        <f aca="false">LOOKUP(B1588,ISO3,Country)</f>
        <v>Bahrain</v>
      </c>
    </row>
    <row r="1589" customFormat="false" ht="12.8" hidden="false" customHeight="false" outlineLevel="0" collapsed="false">
      <c r="A1589" s="0" t="n">
        <v>2015</v>
      </c>
      <c r="B1589" s="0" t="s">
        <v>185</v>
      </c>
      <c r="C1589" s="1" t="n">
        <v>40.59</v>
      </c>
      <c r="D1589" s="0" t="n">
        <v>164</v>
      </c>
      <c r="E1589" s="0"/>
      <c r="F1589" s="1"/>
      <c r="G1589" s="0"/>
      <c r="H1589" s="1"/>
      <c r="I1589" s="0"/>
      <c r="J1589" s="1"/>
      <c r="K1589" s="0"/>
      <c r="L1589" s="1"/>
      <c r="M1589" s="0"/>
      <c r="O1589" s="0" t="str">
        <f aca="false">LOOKUP(B1589,ISO3,Zone)</f>
        <v>MENA</v>
      </c>
      <c r="P1589" s="0" t="str">
        <f aca="false">LOOKUP(B1589,ISO3,Country)</f>
        <v>Saudi Arabia</v>
      </c>
    </row>
    <row r="1590" customFormat="false" ht="12.8" hidden="false" customHeight="false" outlineLevel="0" collapsed="false">
      <c r="A1590" s="0" t="n">
        <v>2015</v>
      </c>
      <c r="B1590" s="0" t="s">
        <v>150</v>
      </c>
      <c r="C1590" s="1" t="n">
        <v>39.72</v>
      </c>
      <c r="D1590" s="0" t="n">
        <v>165</v>
      </c>
      <c r="E1590" s="0"/>
      <c r="F1590" s="1"/>
      <c r="G1590" s="0"/>
      <c r="H1590" s="1"/>
      <c r="I1590" s="0"/>
      <c r="J1590" s="1"/>
      <c r="K1590" s="0"/>
      <c r="L1590" s="1"/>
      <c r="M1590" s="0"/>
      <c r="O1590" s="0" t="str">
        <f aca="false">LOOKUP(B1590,ISO3,Zone)</f>
        <v>Asie-Pacifique</v>
      </c>
      <c r="P1590" s="0" t="str">
        <f aca="false">LOOKUP(B1590,ISO3,Country)</f>
        <v>Sri Lanka</v>
      </c>
    </row>
    <row r="1591" customFormat="false" ht="12.8" hidden="false" customHeight="false" outlineLevel="0" collapsed="false">
      <c r="A1591" s="0" t="n">
        <v>2015</v>
      </c>
      <c r="B1591" s="0" t="s">
        <v>152</v>
      </c>
      <c r="C1591" s="1" t="n">
        <v>38.86</v>
      </c>
      <c r="D1591" s="0" t="n">
        <v>166</v>
      </c>
      <c r="E1591" s="0"/>
      <c r="F1591" s="1"/>
      <c r="G1591" s="0"/>
      <c r="H1591" s="1"/>
      <c r="I1591" s="0"/>
      <c r="J1591" s="1"/>
      <c r="K1591" s="0"/>
      <c r="L1591" s="1"/>
      <c r="M1591" s="0"/>
      <c r="O1591" s="0" t="str">
        <f aca="false">LOOKUP(B1591,ISO3,Zone)</f>
        <v>EEAC</v>
      </c>
      <c r="P1591" s="0" t="str">
        <f aca="false">LOOKUP(B1591,ISO3,Country)</f>
        <v>Uzbekistan</v>
      </c>
    </row>
    <row r="1592" customFormat="false" ht="12.8" hidden="false" customHeight="false" outlineLevel="0" collapsed="false">
      <c r="A1592" s="0" t="n">
        <v>2015</v>
      </c>
      <c r="B1592" s="0" t="s">
        <v>135</v>
      </c>
      <c r="C1592" s="1" t="n">
        <v>33.77</v>
      </c>
      <c r="D1592" s="0" t="n">
        <v>167</v>
      </c>
      <c r="E1592" s="0"/>
      <c r="F1592" s="1"/>
      <c r="G1592" s="0"/>
      <c r="H1592" s="1"/>
      <c r="I1592" s="0"/>
      <c r="J1592" s="1"/>
      <c r="K1592" s="0"/>
      <c r="L1592" s="1"/>
      <c r="M1592" s="0"/>
      <c r="O1592" s="0" t="str">
        <f aca="false">LOOKUP(B1592,ISO3,Zone)</f>
        <v>Afrique</v>
      </c>
      <c r="P1592" s="0" t="str">
        <f aca="false">LOOKUP(B1592,ISO3,Country)</f>
        <v>Equatorial Guinea</v>
      </c>
    </row>
    <row r="1593" customFormat="false" ht="12.8" hidden="false" customHeight="false" outlineLevel="0" collapsed="false">
      <c r="A1593" s="0" t="n">
        <v>2015</v>
      </c>
      <c r="B1593" s="0" t="s">
        <v>183</v>
      </c>
      <c r="C1593" s="1" t="n">
        <v>33.64</v>
      </c>
      <c r="D1593" s="0" t="n">
        <v>168</v>
      </c>
      <c r="E1593" s="0"/>
      <c r="F1593" s="1"/>
      <c r="G1593" s="0"/>
      <c r="H1593" s="1"/>
      <c r="I1593" s="0"/>
      <c r="J1593" s="1"/>
      <c r="K1593" s="0"/>
      <c r="L1593" s="1"/>
      <c r="M1593" s="0"/>
      <c r="O1593" s="0" t="str">
        <f aca="false">LOOKUP(B1593,ISO3,Zone)</f>
        <v>MENA</v>
      </c>
      <c r="P1593" s="0" t="str">
        <f aca="false">LOOKUP(B1593,ISO3,Country)</f>
        <v>Yemen</v>
      </c>
    </row>
    <row r="1594" customFormat="false" ht="12.8" hidden="false" customHeight="false" outlineLevel="0" collapsed="false">
      <c r="A1594" s="0" t="n">
        <v>2015</v>
      </c>
      <c r="B1594" s="0" t="s">
        <v>187</v>
      </c>
      <c r="C1594" s="1" t="n">
        <v>29.79</v>
      </c>
      <c r="D1594" s="0" t="n">
        <v>169</v>
      </c>
      <c r="E1594" s="0"/>
      <c r="F1594" s="1"/>
      <c r="G1594" s="0"/>
      <c r="H1594" s="1"/>
      <c r="I1594" s="0"/>
      <c r="J1594" s="1"/>
      <c r="K1594" s="0"/>
      <c r="L1594" s="1"/>
      <c r="M1594" s="0"/>
      <c r="O1594" s="0" t="str">
        <f aca="false">LOOKUP(B1594,ISO3,Zone)</f>
        <v>Amériques</v>
      </c>
      <c r="P1594" s="0" t="str">
        <f aca="false">LOOKUP(B1594,ISO3,Country)</f>
        <v>Cuba</v>
      </c>
    </row>
    <row r="1595" customFormat="false" ht="12.8" hidden="false" customHeight="false" outlineLevel="0" collapsed="false">
      <c r="A1595" s="0" t="n">
        <v>2015</v>
      </c>
      <c r="B1595" s="0" t="s">
        <v>177</v>
      </c>
      <c r="C1595" s="1" t="n">
        <v>28.96</v>
      </c>
      <c r="D1595" s="0" t="n">
        <v>170</v>
      </c>
      <c r="E1595" s="0"/>
      <c r="F1595" s="1"/>
      <c r="G1595" s="0"/>
      <c r="H1595" s="1"/>
      <c r="I1595" s="0"/>
      <c r="J1595" s="1"/>
      <c r="K1595" s="0"/>
      <c r="L1595" s="1"/>
      <c r="M1595" s="0"/>
      <c r="O1595" s="0" t="str">
        <f aca="false">LOOKUP(B1595,ISO3,Zone)</f>
        <v>Afrique</v>
      </c>
      <c r="P1595" s="0" t="str">
        <f aca="false">LOOKUP(B1595,ISO3,Country)</f>
        <v>Djibouti</v>
      </c>
    </row>
    <row r="1596" customFormat="false" ht="12.8" hidden="false" customHeight="false" outlineLevel="0" collapsed="false">
      <c r="A1596" s="0" t="n">
        <v>2015</v>
      </c>
      <c r="B1596" s="0" t="s">
        <v>175</v>
      </c>
      <c r="C1596" s="1" t="n">
        <v>28.75</v>
      </c>
      <c r="D1596" s="0" t="n">
        <v>171</v>
      </c>
      <c r="E1596" s="0"/>
      <c r="F1596" s="1"/>
      <c r="G1596" s="0"/>
      <c r="H1596" s="1"/>
      <c r="I1596" s="0"/>
      <c r="J1596" s="1"/>
      <c r="K1596" s="0"/>
      <c r="L1596" s="1"/>
      <c r="M1596" s="0"/>
      <c r="O1596" s="0" t="str">
        <f aca="false">LOOKUP(B1596,ISO3,Zone)</f>
        <v>Asie-Pacifique</v>
      </c>
      <c r="P1596" s="0" t="str">
        <f aca="false">LOOKUP(B1596,ISO3,Country)</f>
        <v>Laos</v>
      </c>
    </row>
    <row r="1597" customFormat="false" ht="12.8" hidden="false" customHeight="false" outlineLevel="0" collapsed="false">
      <c r="A1597" s="0" t="n">
        <v>2015</v>
      </c>
      <c r="B1597" s="0" t="s">
        <v>156</v>
      </c>
      <c r="C1597" s="1" t="n">
        <v>27.69</v>
      </c>
      <c r="D1597" s="0" t="n">
        <v>172</v>
      </c>
      <c r="E1597" s="0"/>
      <c r="F1597" s="1"/>
      <c r="G1597" s="0"/>
      <c r="H1597" s="1"/>
      <c r="I1597" s="0"/>
      <c r="J1597" s="1"/>
      <c r="K1597" s="0"/>
      <c r="L1597" s="1"/>
      <c r="M1597" s="0"/>
      <c r="O1597" s="0" t="str">
        <f aca="false">LOOKUP(B1597,ISO3,Zone)</f>
        <v>Afrique</v>
      </c>
      <c r="P1597" s="0" t="str">
        <f aca="false">LOOKUP(B1597,ISO3,Country)</f>
        <v>Somalia</v>
      </c>
    </row>
    <row r="1598" customFormat="false" ht="12.8" hidden="false" customHeight="false" outlineLevel="0" collapsed="false">
      <c r="A1598" s="0" t="n">
        <v>2015</v>
      </c>
      <c r="B1598" s="0" t="s">
        <v>192</v>
      </c>
      <c r="C1598" s="1" t="n">
        <v>27.68</v>
      </c>
      <c r="D1598" s="0" t="n">
        <v>173</v>
      </c>
      <c r="E1598" s="0"/>
      <c r="F1598" s="1"/>
      <c r="G1598" s="0"/>
      <c r="H1598" s="1"/>
      <c r="I1598" s="0"/>
      <c r="J1598" s="1"/>
      <c r="K1598" s="0"/>
      <c r="L1598" s="1"/>
      <c r="M1598" s="0"/>
      <c r="O1598" s="0" t="str">
        <f aca="false">LOOKUP(B1598,ISO3,Zone)</f>
        <v>MENA</v>
      </c>
      <c r="P1598" s="0" t="str">
        <f aca="false">LOOKUP(B1598,ISO3,Country)</f>
        <v>Iran</v>
      </c>
    </row>
    <row r="1599" customFormat="false" ht="12.8" hidden="false" customHeight="false" outlineLevel="0" collapsed="false">
      <c r="A1599" s="0" t="n">
        <v>2015</v>
      </c>
      <c r="B1599" s="0" t="s">
        <v>163</v>
      </c>
      <c r="C1599" s="1" t="n">
        <v>27.66</v>
      </c>
      <c r="D1599" s="0" t="n">
        <v>174</v>
      </c>
      <c r="E1599" s="0"/>
      <c r="F1599" s="1"/>
      <c r="G1599" s="0"/>
      <c r="H1599" s="1"/>
      <c r="I1599" s="0"/>
      <c r="J1599" s="1"/>
      <c r="K1599" s="0"/>
      <c r="L1599" s="1"/>
      <c r="M1599" s="0"/>
      <c r="O1599" s="0" t="str">
        <f aca="false">LOOKUP(B1599,ISO3,Zone)</f>
        <v>Afrique</v>
      </c>
      <c r="P1599" s="0" t="str">
        <f aca="false">LOOKUP(B1599,ISO3,Country)</f>
        <v>Sudan</v>
      </c>
    </row>
    <row r="1600" customFormat="false" ht="12.8" hidden="false" customHeight="false" outlineLevel="0" collapsed="false">
      <c r="A1600" s="0" t="n">
        <v>2015</v>
      </c>
      <c r="B1600" s="0" t="s">
        <v>193</v>
      </c>
      <c r="C1600" s="1" t="n">
        <v>27.37</v>
      </c>
      <c r="D1600" s="0" t="n">
        <v>175</v>
      </c>
      <c r="E1600" s="0"/>
      <c r="F1600" s="1"/>
      <c r="G1600" s="0"/>
      <c r="H1600" s="1"/>
      <c r="I1600" s="0"/>
      <c r="J1600" s="1"/>
      <c r="K1600" s="0"/>
      <c r="L1600" s="1"/>
      <c r="M1600" s="0"/>
      <c r="O1600" s="0" t="str">
        <f aca="false">LOOKUP(B1600,ISO3,Zone)</f>
        <v>Asie-Pacifique</v>
      </c>
      <c r="P1600" s="0" t="str">
        <f aca="false">LOOKUP(B1600,ISO3,Country)</f>
        <v>Vietnam</v>
      </c>
    </row>
    <row r="1601" customFormat="false" ht="12.8" hidden="false" customHeight="false" outlineLevel="0" collapsed="false">
      <c r="A1601" s="0" t="n">
        <v>2015</v>
      </c>
      <c r="B1601" s="0" t="s">
        <v>194</v>
      </c>
      <c r="C1601" s="1" t="n">
        <v>26.45</v>
      </c>
      <c r="D1601" s="0" t="n">
        <v>176</v>
      </c>
      <c r="E1601" s="0"/>
      <c r="F1601" s="1"/>
      <c r="G1601" s="0"/>
      <c r="H1601" s="1"/>
      <c r="I1601" s="0"/>
      <c r="J1601" s="1"/>
      <c r="K1601" s="0"/>
      <c r="L1601" s="1"/>
      <c r="M1601" s="0"/>
      <c r="O1601" s="0" t="str">
        <f aca="false">LOOKUP(B1601,ISO3,Zone)</f>
        <v>Asie-Pacifique</v>
      </c>
      <c r="P1601" s="0" t="str">
        <f aca="false">LOOKUP(B1601,ISO3,Country)</f>
        <v>China</v>
      </c>
    </row>
    <row r="1602" customFormat="false" ht="12.8" hidden="false" customHeight="false" outlineLevel="0" collapsed="false">
      <c r="A1602" s="0" t="n">
        <v>2015</v>
      </c>
      <c r="B1602" s="0" t="s">
        <v>190</v>
      </c>
      <c r="C1602" s="1" t="n">
        <v>22.71</v>
      </c>
      <c r="D1602" s="0" t="n">
        <v>177</v>
      </c>
      <c r="E1602" s="0"/>
      <c r="F1602" s="1"/>
      <c r="G1602" s="0"/>
      <c r="H1602" s="1"/>
      <c r="I1602" s="0"/>
      <c r="J1602" s="1"/>
      <c r="K1602" s="0"/>
      <c r="L1602" s="1"/>
      <c r="M1602" s="0"/>
      <c r="O1602" s="0" t="str">
        <f aca="false">LOOKUP(B1602,ISO3,Zone)</f>
        <v>MENA</v>
      </c>
      <c r="P1602" s="0" t="str">
        <f aca="false">LOOKUP(B1602,ISO3,Country)</f>
        <v>Syria</v>
      </c>
    </row>
    <row r="1603" customFormat="false" ht="12.8" hidden="false" customHeight="false" outlineLevel="0" collapsed="false">
      <c r="A1603" s="0" t="n">
        <v>2015</v>
      </c>
      <c r="B1603" s="0" t="s">
        <v>191</v>
      </c>
      <c r="C1603" s="1" t="n">
        <v>19.17</v>
      </c>
      <c r="D1603" s="0" t="n">
        <v>178</v>
      </c>
      <c r="E1603" s="0"/>
      <c r="F1603" s="1"/>
      <c r="G1603" s="0"/>
      <c r="H1603" s="1"/>
      <c r="I1603" s="0"/>
      <c r="J1603" s="1"/>
      <c r="K1603" s="0"/>
      <c r="L1603" s="1"/>
      <c r="M1603" s="0"/>
      <c r="O1603" s="0" t="str">
        <f aca="false">LOOKUP(B1603,ISO3,Zone)</f>
        <v>EEAC</v>
      </c>
      <c r="P1603" s="0" t="str">
        <f aca="false">LOOKUP(B1603,ISO3,Country)</f>
        <v>Turkmenistan</v>
      </c>
    </row>
    <row r="1604" customFormat="false" ht="12.8" hidden="false" customHeight="false" outlineLevel="0" collapsed="false">
      <c r="A1604" s="0" t="n">
        <v>2015</v>
      </c>
      <c r="B1604" s="0" t="s">
        <v>195</v>
      </c>
      <c r="C1604" s="1" t="n">
        <v>16.75</v>
      </c>
      <c r="D1604" s="0" t="n">
        <v>179</v>
      </c>
      <c r="E1604" s="0"/>
      <c r="F1604" s="1"/>
      <c r="G1604" s="0"/>
      <c r="H1604" s="1"/>
      <c r="I1604" s="0"/>
      <c r="J1604" s="1"/>
      <c r="K1604" s="0"/>
      <c r="L1604" s="1"/>
      <c r="M1604" s="0"/>
      <c r="O1604" s="0" t="str">
        <f aca="false">LOOKUP(B1604,ISO3,Zone)</f>
        <v>Asie-Pacifique</v>
      </c>
      <c r="P1604" s="0" t="str">
        <f aca="false">LOOKUP(B1604,ISO3,Country)</f>
        <v>North Korea</v>
      </c>
    </row>
    <row r="1605" customFormat="false" ht="12.8" hidden="false" customHeight="false" outlineLevel="0" collapsed="false">
      <c r="A1605" s="0" t="n">
        <v>2015</v>
      </c>
      <c r="B1605" s="0" t="s">
        <v>189</v>
      </c>
      <c r="C1605" s="1" t="n">
        <v>15.14</v>
      </c>
      <c r="D1605" s="0" t="n">
        <v>180</v>
      </c>
      <c r="E1605" s="0"/>
      <c r="F1605" s="1"/>
      <c r="G1605" s="0"/>
      <c r="H1605" s="1"/>
      <c r="I1605" s="0"/>
      <c r="J1605" s="1"/>
      <c r="K1605" s="0"/>
      <c r="L1605" s="1"/>
      <c r="M1605" s="0"/>
      <c r="O1605" s="0" t="str">
        <f aca="false">LOOKUP(B1605,ISO3,Zone)</f>
        <v>Afrique</v>
      </c>
      <c r="P1605" s="0" t="str">
        <f aca="false">LOOKUP(B1605,ISO3,Country)</f>
        <v>Eritrea</v>
      </c>
    </row>
    <row r="1606" customFormat="false" ht="12.8" hidden="false" customHeight="false" outlineLevel="0" collapsed="false">
      <c r="A1606" s="0" t="n">
        <v>2014</v>
      </c>
      <c r="B1606" s="0" t="s">
        <v>20</v>
      </c>
      <c r="C1606" s="1" t="n">
        <v>93.6</v>
      </c>
      <c r="D1606" s="0" t="n">
        <v>1</v>
      </c>
      <c r="E1606" s="0"/>
      <c r="F1606" s="1"/>
      <c r="G1606" s="0"/>
      <c r="H1606" s="1"/>
      <c r="I1606" s="0"/>
      <c r="J1606" s="1"/>
      <c r="K1606" s="0"/>
      <c r="L1606" s="1"/>
      <c r="M1606" s="0"/>
      <c r="O1606" s="0" t="str">
        <f aca="false">LOOKUP(B1606,ISO3,Zone)</f>
        <v>UE Balkans</v>
      </c>
      <c r="P1606" s="0" t="str">
        <f aca="false">LOOKUP(B1606,ISO3,Country)</f>
        <v>Finland</v>
      </c>
    </row>
    <row r="1607" customFormat="false" ht="12.8" hidden="false" customHeight="false" outlineLevel="0" collapsed="false">
      <c r="A1607" s="0" t="n">
        <v>2014</v>
      </c>
      <c r="B1607" s="0" t="s">
        <v>21</v>
      </c>
      <c r="C1607" s="1" t="n">
        <v>93.54</v>
      </c>
      <c r="D1607" s="0" t="n">
        <v>2</v>
      </c>
      <c r="E1607" s="0"/>
      <c r="F1607" s="1"/>
      <c r="G1607" s="0"/>
      <c r="H1607" s="1"/>
      <c r="I1607" s="0"/>
      <c r="J1607" s="1"/>
      <c r="K1607" s="0"/>
      <c r="L1607" s="1"/>
      <c r="M1607" s="0"/>
      <c r="O1607" s="0" t="str">
        <f aca="false">LOOKUP(B1607,ISO3,Zone)</f>
        <v>UE Balkans</v>
      </c>
      <c r="P1607" s="0" t="str">
        <f aca="false">LOOKUP(B1607,ISO3,Country)</f>
        <v>Netherlands</v>
      </c>
    </row>
    <row r="1608" customFormat="false" ht="12.8" hidden="false" customHeight="false" outlineLevel="0" collapsed="false">
      <c r="A1608" s="0" t="n">
        <v>2014</v>
      </c>
      <c r="B1608" s="0" t="s">
        <v>16</v>
      </c>
      <c r="C1608" s="1" t="n">
        <v>93.48</v>
      </c>
      <c r="D1608" s="0" t="n">
        <v>3</v>
      </c>
      <c r="E1608" s="0"/>
      <c r="F1608" s="1"/>
      <c r="G1608" s="0"/>
      <c r="H1608" s="1"/>
      <c r="I1608" s="0"/>
      <c r="J1608" s="1"/>
      <c r="K1608" s="0"/>
      <c r="L1608" s="1"/>
      <c r="M1608" s="0"/>
      <c r="O1608" s="0" t="str">
        <f aca="false">LOOKUP(B1608,ISO3,Zone)</f>
        <v>UE Balkans</v>
      </c>
      <c r="P1608" s="0" t="str">
        <f aca="false">LOOKUP(B1608,ISO3,Country)</f>
        <v>Norway</v>
      </c>
    </row>
    <row r="1609" customFormat="false" ht="12.8" hidden="false" customHeight="false" outlineLevel="0" collapsed="false">
      <c r="A1609" s="0" t="n">
        <v>2014</v>
      </c>
      <c r="B1609" s="0" t="s">
        <v>35</v>
      </c>
      <c r="C1609" s="1" t="n">
        <v>93.3</v>
      </c>
      <c r="D1609" s="0" t="n">
        <v>4</v>
      </c>
      <c r="E1609" s="0"/>
      <c r="F1609" s="1"/>
      <c r="G1609" s="0"/>
      <c r="H1609" s="1"/>
      <c r="I1609" s="0"/>
      <c r="J1609" s="1"/>
      <c r="K1609" s="0"/>
      <c r="L1609" s="1"/>
      <c r="M1609" s="0"/>
      <c r="O1609" s="0" t="str">
        <f aca="false">LOOKUP(B1609,ISO3,Zone)</f>
        <v>UE Balkans</v>
      </c>
      <c r="P1609" s="0" t="str">
        <f aca="false">LOOKUP(B1609,ISO3,Country)</f>
        <v>Luxembourg</v>
      </c>
    </row>
    <row r="1610" customFormat="false" ht="12.8" hidden="false" customHeight="false" outlineLevel="0" collapsed="false">
      <c r="A1610" s="0" t="n">
        <v>2014</v>
      </c>
      <c r="B1610" s="0" t="s">
        <v>52</v>
      </c>
      <c r="C1610" s="1" t="n">
        <v>93.18</v>
      </c>
      <c r="D1610" s="0" t="n">
        <v>5</v>
      </c>
      <c r="E1610" s="0"/>
      <c r="F1610" s="1"/>
      <c r="G1610" s="0"/>
      <c r="H1610" s="1"/>
      <c r="I1610" s="0"/>
      <c r="J1610" s="1"/>
      <c r="K1610" s="0"/>
      <c r="L1610" s="1"/>
      <c r="M1610" s="0"/>
      <c r="O1610" s="0" t="str">
        <f aca="false">LOOKUP(B1610,ISO3,Zone)</f>
        <v>UE Balkans</v>
      </c>
      <c r="P1610" s="0" t="str">
        <f aca="false">LOOKUP(B1610,ISO3,Country)</f>
        <v>Andorra</v>
      </c>
    </row>
    <row r="1611" customFormat="false" ht="12.8" hidden="false" customHeight="false" outlineLevel="0" collapsed="false">
      <c r="A1611" s="0" t="n">
        <v>2014</v>
      </c>
      <c r="B1611" s="0" t="s">
        <v>26</v>
      </c>
      <c r="C1611" s="1" t="n">
        <v>92.98</v>
      </c>
      <c r="D1611" s="0" t="n">
        <v>6</v>
      </c>
      <c r="E1611" s="0"/>
      <c r="F1611" s="1"/>
      <c r="G1611" s="0"/>
      <c r="H1611" s="1"/>
      <c r="I1611" s="0"/>
      <c r="J1611" s="1"/>
      <c r="K1611" s="0"/>
      <c r="L1611" s="1"/>
      <c r="M1611" s="0"/>
      <c r="O1611" s="0" t="str">
        <f aca="false">LOOKUP(B1611,ISO3,Zone)</f>
        <v>UE Balkans</v>
      </c>
      <c r="P1611" s="0" t="str">
        <f aca="false">LOOKUP(B1611,ISO3,Country)</f>
        <v>Liechtenstein</v>
      </c>
    </row>
    <row r="1612" customFormat="false" ht="12.8" hidden="false" customHeight="false" outlineLevel="0" collapsed="false">
      <c r="A1612" s="0" t="n">
        <v>2014</v>
      </c>
      <c r="B1612" s="0" t="s">
        <v>18</v>
      </c>
      <c r="C1612" s="1" t="n">
        <v>92.57</v>
      </c>
      <c r="D1612" s="0" t="n">
        <v>7</v>
      </c>
      <c r="E1612" s="0"/>
      <c r="F1612" s="1"/>
      <c r="G1612" s="0"/>
      <c r="H1612" s="1"/>
      <c r="I1612" s="0"/>
      <c r="J1612" s="1"/>
      <c r="K1612" s="0"/>
      <c r="L1612" s="1"/>
      <c r="M1612" s="0"/>
      <c r="O1612" s="0" t="str">
        <f aca="false">LOOKUP(B1612,ISO3,Zone)</f>
        <v>UE Balkans</v>
      </c>
      <c r="P1612" s="0" t="str">
        <f aca="false">LOOKUP(B1612,ISO3,Country)</f>
        <v>Denmark</v>
      </c>
    </row>
    <row r="1613" customFormat="false" ht="12.8" hidden="false" customHeight="false" outlineLevel="0" collapsed="false">
      <c r="A1613" s="0" t="n">
        <v>2014</v>
      </c>
      <c r="B1613" s="0" t="s">
        <v>33</v>
      </c>
      <c r="C1613" s="1" t="n">
        <v>91.5</v>
      </c>
      <c r="D1613" s="0" t="n">
        <v>8</v>
      </c>
      <c r="E1613" s="0"/>
      <c r="F1613" s="1"/>
      <c r="G1613" s="0"/>
      <c r="H1613" s="1"/>
      <c r="I1613" s="0"/>
      <c r="J1613" s="1"/>
      <c r="K1613" s="0"/>
      <c r="L1613" s="1"/>
      <c r="M1613" s="0"/>
      <c r="O1613" s="0" t="str">
        <f aca="false">LOOKUP(B1613,ISO3,Zone)</f>
        <v>UE Balkans</v>
      </c>
      <c r="P1613" s="0" t="str">
        <f aca="false">LOOKUP(B1613,ISO3,Country)</f>
        <v>Iceland</v>
      </c>
    </row>
    <row r="1614" customFormat="false" ht="12.8" hidden="false" customHeight="false" outlineLevel="0" collapsed="false">
      <c r="A1614" s="0" t="n">
        <v>2014</v>
      </c>
      <c r="B1614" s="0" t="s">
        <v>28</v>
      </c>
      <c r="C1614" s="1" t="n">
        <v>91.45</v>
      </c>
      <c r="D1614" s="0" t="n">
        <v>9</v>
      </c>
      <c r="E1614" s="0"/>
      <c r="F1614" s="1"/>
      <c r="G1614" s="0"/>
      <c r="H1614" s="1"/>
      <c r="I1614" s="0"/>
      <c r="J1614" s="1"/>
      <c r="K1614" s="0"/>
      <c r="L1614" s="1"/>
      <c r="M1614" s="0"/>
      <c r="O1614" s="0" t="str">
        <f aca="false">LOOKUP(B1614,ISO3,Zone)</f>
        <v>Asie-Pacifique</v>
      </c>
      <c r="P1614" s="0" t="str">
        <f aca="false">LOOKUP(B1614,ISO3,Country)</f>
        <v>New Zealand</v>
      </c>
    </row>
    <row r="1615" customFormat="false" ht="12.8" hidden="false" customHeight="false" outlineLevel="0" collapsed="false">
      <c r="A1615" s="0" t="n">
        <v>2014</v>
      </c>
      <c r="B1615" s="0" t="s">
        <v>19</v>
      </c>
      <c r="C1615" s="1" t="n">
        <v>91.02</v>
      </c>
      <c r="D1615" s="0" t="n">
        <v>10</v>
      </c>
      <c r="E1615" s="0"/>
      <c r="F1615" s="1"/>
      <c r="G1615" s="0"/>
      <c r="H1615" s="1"/>
      <c r="I1615" s="0"/>
      <c r="J1615" s="1"/>
      <c r="K1615" s="0"/>
      <c r="L1615" s="1"/>
      <c r="M1615" s="0"/>
      <c r="O1615" s="0" t="str">
        <f aca="false">LOOKUP(B1615,ISO3,Zone)</f>
        <v>UE Balkans</v>
      </c>
      <c r="P1615" s="0" t="str">
        <f aca="false">LOOKUP(B1615,ISO3,Country)</f>
        <v>Sweden</v>
      </c>
    </row>
    <row r="1616" customFormat="false" ht="12.8" hidden="false" customHeight="false" outlineLevel="0" collapsed="false">
      <c r="A1616" s="0" t="n">
        <v>2014</v>
      </c>
      <c r="B1616" s="0" t="s">
        <v>23</v>
      </c>
      <c r="C1616" s="1" t="n">
        <v>90.37</v>
      </c>
      <c r="D1616" s="0" t="n">
        <v>11</v>
      </c>
      <c r="E1616" s="0"/>
      <c r="F1616" s="1"/>
      <c r="G1616" s="0"/>
      <c r="H1616" s="1"/>
      <c r="I1616" s="0"/>
      <c r="J1616" s="1"/>
      <c r="K1616" s="0"/>
      <c r="L1616" s="1"/>
      <c r="M1616" s="0"/>
      <c r="O1616" s="0" t="str">
        <f aca="false">LOOKUP(B1616,ISO3,Zone)</f>
        <v>UE Balkans</v>
      </c>
      <c r="P1616" s="0" t="str">
        <f aca="false">LOOKUP(B1616,ISO3,Country)</f>
        <v>Estonia</v>
      </c>
    </row>
    <row r="1617" customFormat="false" ht="12.8" hidden="false" customHeight="false" outlineLevel="0" collapsed="false">
      <c r="A1617" s="0" t="n">
        <v>2014</v>
      </c>
      <c r="B1617" s="0" t="s">
        <v>44</v>
      </c>
      <c r="C1617" s="1" t="n">
        <v>89.99</v>
      </c>
      <c r="D1617" s="0" t="n">
        <v>12</v>
      </c>
      <c r="E1617" s="0"/>
      <c r="F1617" s="1"/>
      <c r="G1617" s="0"/>
      <c r="H1617" s="1"/>
      <c r="I1617" s="0"/>
      <c r="J1617" s="1"/>
      <c r="K1617" s="0"/>
      <c r="L1617" s="1"/>
      <c r="M1617" s="0"/>
      <c r="O1617" s="0" t="str">
        <f aca="false">LOOKUP(B1617,ISO3,Zone)</f>
        <v>UE Balkans</v>
      </c>
      <c r="P1617" s="0" t="str">
        <f aca="false">LOOKUP(B1617,ISO3,Country)</f>
        <v>Austria</v>
      </c>
    </row>
    <row r="1618" customFormat="false" ht="12.8" hidden="false" customHeight="false" outlineLevel="0" collapsed="false">
      <c r="A1618" s="0" t="n">
        <v>2014</v>
      </c>
      <c r="B1618" s="0" t="s">
        <v>29</v>
      </c>
      <c r="C1618" s="1" t="n">
        <v>89.93</v>
      </c>
      <c r="D1618" s="0" t="n">
        <v>13</v>
      </c>
      <c r="E1618" s="0"/>
      <c r="F1618" s="1"/>
      <c r="G1618" s="0"/>
      <c r="H1618" s="1"/>
      <c r="I1618" s="0"/>
      <c r="J1618" s="1"/>
      <c r="K1618" s="0"/>
      <c r="L1618" s="1"/>
      <c r="M1618" s="0"/>
      <c r="O1618" s="0" t="str">
        <f aca="false">LOOKUP(B1618,ISO3,Zone)</f>
        <v>UE Balkans</v>
      </c>
      <c r="P1618" s="0" t="str">
        <f aca="false">LOOKUP(B1618,ISO3,Country)</f>
        <v>Czechia</v>
      </c>
    </row>
    <row r="1619" customFormat="false" ht="12.8" hidden="false" customHeight="false" outlineLevel="0" collapsed="false">
      <c r="A1619" s="0" t="n">
        <v>2014</v>
      </c>
      <c r="B1619" s="0" t="s">
        <v>36</v>
      </c>
      <c r="C1619" s="1" t="n">
        <v>89.77</v>
      </c>
      <c r="D1619" s="0" t="n">
        <v>14</v>
      </c>
      <c r="E1619" s="0"/>
      <c r="F1619" s="1"/>
      <c r="G1619" s="0"/>
      <c r="H1619" s="1"/>
      <c r="I1619" s="0"/>
      <c r="J1619" s="1"/>
      <c r="K1619" s="0"/>
      <c r="L1619" s="1"/>
      <c r="M1619" s="0"/>
      <c r="O1619" s="0" t="str">
        <f aca="false">LOOKUP(B1619,ISO3,Zone)</f>
        <v>UE Balkans</v>
      </c>
      <c r="P1619" s="0" t="str">
        <f aca="false">LOOKUP(B1619,ISO3,Country)</f>
        <v>Germany</v>
      </c>
    </row>
    <row r="1620" customFormat="false" ht="12.8" hidden="false" customHeight="false" outlineLevel="0" collapsed="false">
      <c r="A1620" s="0" t="n">
        <v>2014</v>
      </c>
      <c r="B1620" s="0" t="s">
        <v>27</v>
      </c>
      <c r="C1620" s="1" t="n">
        <v>89.53</v>
      </c>
      <c r="D1620" s="0" t="n">
        <v>15</v>
      </c>
      <c r="E1620" s="0"/>
      <c r="F1620" s="1"/>
      <c r="G1620" s="0"/>
      <c r="H1620" s="1"/>
      <c r="I1620" s="0"/>
      <c r="J1620" s="1"/>
      <c r="K1620" s="0"/>
      <c r="L1620" s="1"/>
      <c r="M1620" s="0"/>
      <c r="O1620" s="0" t="str">
        <f aca="false">LOOKUP(B1620,ISO3,Zone)</f>
        <v>UE Balkans</v>
      </c>
      <c r="P1620" s="0" t="str">
        <f aca="false">LOOKUP(B1620,ISO3,Country)</f>
        <v>Switzerland</v>
      </c>
    </row>
    <row r="1621" customFormat="false" ht="12.8" hidden="false" customHeight="false" outlineLevel="0" collapsed="false">
      <c r="A1621" s="0" t="n">
        <v>2014</v>
      </c>
      <c r="B1621" s="0" t="s">
        <v>17</v>
      </c>
      <c r="C1621" s="1" t="n">
        <v>89.13</v>
      </c>
      <c r="D1621" s="0" t="n">
        <v>16</v>
      </c>
      <c r="E1621" s="0"/>
      <c r="F1621" s="1"/>
      <c r="G1621" s="0"/>
      <c r="H1621" s="1"/>
      <c r="I1621" s="0"/>
      <c r="J1621" s="1"/>
      <c r="K1621" s="0"/>
      <c r="L1621" s="1"/>
      <c r="M1621" s="0"/>
      <c r="O1621" s="0" t="str">
        <f aca="false">LOOKUP(B1621,ISO3,Zone)</f>
        <v>UE Balkans</v>
      </c>
      <c r="P1621" s="0" t="str">
        <f aca="false">LOOKUP(B1621,ISO3,Country)</f>
        <v>Ireland</v>
      </c>
    </row>
    <row r="1622" customFormat="false" ht="12.8" hidden="false" customHeight="false" outlineLevel="0" collapsed="false">
      <c r="A1622" s="0" t="n">
        <v>2014</v>
      </c>
      <c r="B1622" s="0" t="s">
        <v>47</v>
      </c>
      <c r="C1622" s="1" t="n">
        <v>89.1</v>
      </c>
      <c r="D1622" s="0" t="n">
        <v>17</v>
      </c>
      <c r="E1622" s="0"/>
      <c r="F1622" s="1"/>
      <c r="G1622" s="0"/>
      <c r="H1622" s="1"/>
      <c r="I1622" s="0"/>
      <c r="J1622" s="1"/>
      <c r="K1622" s="0"/>
      <c r="L1622" s="1"/>
      <c r="M1622" s="0"/>
      <c r="O1622" s="0" t="str">
        <f aca="false">LOOKUP(B1622,ISO3,Zone)</f>
        <v>Amériques</v>
      </c>
      <c r="P1622" s="0" t="str">
        <f aca="false">LOOKUP(B1622,ISO3,Country)</f>
        <v>Jamaica</v>
      </c>
    </row>
    <row r="1623" customFormat="false" ht="12.8" hidden="false" customHeight="false" outlineLevel="0" collapsed="false">
      <c r="A1623" s="0" t="n">
        <v>2014</v>
      </c>
      <c r="B1623" s="0" t="s">
        <v>30</v>
      </c>
      <c r="C1623" s="1" t="n">
        <v>89.01</v>
      </c>
      <c r="D1623" s="0" t="n">
        <v>18</v>
      </c>
      <c r="E1623" s="0"/>
      <c r="F1623" s="1"/>
      <c r="G1623" s="0"/>
      <c r="H1623" s="1"/>
      <c r="I1623" s="0"/>
      <c r="J1623" s="1"/>
      <c r="K1623" s="0"/>
      <c r="L1623" s="1"/>
      <c r="M1623" s="0"/>
      <c r="O1623" s="0" t="str">
        <f aca="false">LOOKUP(B1623,ISO3,Zone)</f>
        <v>Amériques</v>
      </c>
      <c r="P1623" s="0" t="str">
        <f aca="false">LOOKUP(B1623,ISO3,Country)</f>
        <v>Canada</v>
      </c>
    </row>
    <row r="1624" customFormat="false" ht="12.8" hidden="false" customHeight="false" outlineLevel="0" collapsed="false">
      <c r="A1624" s="0" t="n">
        <v>2014</v>
      </c>
      <c r="B1624" s="0" t="s">
        <v>72</v>
      </c>
      <c r="C1624" s="1" t="n">
        <v>88.97</v>
      </c>
      <c r="D1624" s="0" t="n">
        <v>19</v>
      </c>
      <c r="E1624" s="0"/>
      <c r="F1624" s="1"/>
      <c r="G1624" s="0"/>
      <c r="H1624" s="1"/>
      <c r="I1624" s="0"/>
      <c r="J1624" s="1"/>
      <c r="K1624" s="0"/>
      <c r="L1624" s="1"/>
      <c r="M1624" s="0"/>
      <c r="O1624" s="0" t="str">
        <f aca="false">LOOKUP(B1624,ISO3,Zone)</f>
        <v>UE Balkans</v>
      </c>
      <c r="P1624" s="0" t="str">
        <f aca="false">LOOKUP(B1624,ISO3,Country)</f>
        <v>Poland</v>
      </c>
    </row>
    <row r="1625" customFormat="false" ht="12.8" hidden="false" customHeight="false" outlineLevel="0" collapsed="false">
      <c r="A1625" s="0" t="n">
        <v>2014</v>
      </c>
      <c r="B1625" s="0" t="s">
        <v>32</v>
      </c>
      <c r="C1625" s="1" t="n">
        <v>88.61</v>
      </c>
      <c r="D1625" s="0" t="n">
        <v>20</v>
      </c>
      <c r="E1625" s="0"/>
      <c r="F1625" s="1"/>
      <c r="G1625" s="0"/>
      <c r="H1625" s="1"/>
      <c r="I1625" s="0"/>
      <c r="J1625" s="1"/>
      <c r="K1625" s="0"/>
      <c r="L1625" s="1"/>
      <c r="M1625" s="0"/>
      <c r="O1625" s="0" t="str">
        <f aca="false">LOOKUP(B1625,ISO3,Zone)</f>
        <v>UE Balkans</v>
      </c>
      <c r="P1625" s="0" t="str">
        <f aca="false">LOOKUP(B1625,ISO3,Country)</f>
        <v>Slovakia</v>
      </c>
    </row>
    <row r="1626" customFormat="false" ht="12.8" hidden="false" customHeight="false" outlineLevel="0" collapsed="false">
      <c r="A1626" s="0" t="n">
        <v>2014</v>
      </c>
      <c r="B1626" s="0" t="s">
        <v>38</v>
      </c>
      <c r="C1626" s="1" t="n">
        <v>87.77</v>
      </c>
      <c r="D1626" s="0" t="n">
        <v>21</v>
      </c>
      <c r="E1626" s="0"/>
      <c r="F1626" s="1"/>
      <c r="G1626" s="0"/>
      <c r="H1626" s="1"/>
      <c r="I1626" s="0"/>
      <c r="J1626" s="1"/>
      <c r="K1626" s="0"/>
      <c r="L1626" s="1"/>
      <c r="M1626" s="0"/>
      <c r="O1626" s="0" t="str">
        <f aca="false">LOOKUP(B1626,ISO3,Zone)</f>
        <v>Amériques</v>
      </c>
      <c r="P1626" s="0" t="str">
        <f aca="false">LOOKUP(B1626,ISO3,Country)</f>
        <v>Costa Rica</v>
      </c>
    </row>
    <row r="1627" customFormat="false" ht="12.8" hidden="false" customHeight="false" outlineLevel="0" collapsed="false">
      <c r="A1627" s="0" t="n">
        <v>2014</v>
      </c>
      <c r="B1627" s="0" t="s">
        <v>37</v>
      </c>
      <c r="C1627" s="1" t="n">
        <v>87.5</v>
      </c>
      <c r="D1627" s="0" t="n">
        <v>22</v>
      </c>
      <c r="E1627" s="0"/>
      <c r="F1627" s="1"/>
      <c r="G1627" s="0"/>
      <c r="H1627" s="1"/>
      <c r="I1627" s="0"/>
      <c r="J1627" s="1"/>
      <c r="K1627" s="0"/>
      <c r="L1627" s="1"/>
      <c r="M1627" s="0"/>
      <c r="O1627" s="0" t="str">
        <f aca="false">LOOKUP(B1627,ISO3,Zone)</f>
        <v>Afrique</v>
      </c>
      <c r="P1627" s="0" t="str">
        <f aca="false">LOOKUP(B1627,ISO3,Country)</f>
        <v>Namibia</v>
      </c>
    </row>
    <row r="1628" customFormat="false" ht="12.8" hidden="false" customHeight="false" outlineLevel="0" collapsed="false">
      <c r="A1628" s="0" t="n">
        <v>2014</v>
      </c>
      <c r="B1628" s="0" t="s">
        <v>46</v>
      </c>
      <c r="C1628" s="1" t="n">
        <v>87.2</v>
      </c>
      <c r="D1628" s="0" t="n">
        <v>23</v>
      </c>
      <c r="E1628" s="0"/>
      <c r="F1628" s="1"/>
      <c r="G1628" s="0"/>
      <c r="H1628" s="1"/>
      <c r="I1628" s="0"/>
      <c r="J1628" s="1"/>
      <c r="K1628" s="0"/>
      <c r="L1628" s="1"/>
      <c r="M1628" s="0"/>
      <c r="O1628" s="0" t="str">
        <f aca="false">LOOKUP(B1628,ISO3,Zone)</f>
        <v>UE Balkans</v>
      </c>
      <c r="P1628" s="0" t="str">
        <f aca="false">LOOKUP(B1628,ISO3,Country)</f>
        <v>Belgium</v>
      </c>
    </row>
    <row r="1629" customFormat="false" ht="12.8" hidden="false" customHeight="false" outlineLevel="0" collapsed="false">
      <c r="A1629" s="0" t="n">
        <v>2014</v>
      </c>
      <c r="B1629" s="0" t="s">
        <v>48</v>
      </c>
      <c r="C1629" s="1" t="n">
        <v>85.68</v>
      </c>
      <c r="D1629" s="0" t="n">
        <v>24</v>
      </c>
      <c r="E1629" s="0"/>
      <c r="F1629" s="1"/>
      <c r="G1629" s="0"/>
      <c r="H1629" s="1"/>
      <c r="I1629" s="0"/>
      <c r="J1629" s="1"/>
      <c r="K1629" s="0"/>
      <c r="L1629" s="1"/>
      <c r="M1629" s="0"/>
      <c r="O1629" s="0" t="str">
        <f aca="false">LOOKUP(B1629,ISO3,Zone)</f>
        <v>Afrique</v>
      </c>
      <c r="P1629" s="0" t="str">
        <f aca="false">LOOKUP(B1629,ISO3,Country)</f>
        <v>Cabo Verde</v>
      </c>
    </row>
    <row r="1630" customFormat="false" ht="12.8" hidden="false" customHeight="false" outlineLevel="0" collapsed="false">
      <c r="A1630" s="0" t="n">
        <v>2014</v>
      </c>
      <c r="B1630" s="0" t="s">
        <v>70</v>
      </c>
      <c r="C1630" s="1" t="n">
        <v>85.55</v>
      </c>
      <c r="D1630" s="0" t="n">
        <v>25</v>
      </c>
      <c r="E1630" s="0"/>
      <c r="F1630" s="1"/>
      <c r="G1630" s="0"/>
      <c r="H1630" s="1"/>
      <c r="I1630" s="0"/>
      <c r="J1630" s="1"/>
      <c r="K1630" s="0"/>
      <c r="L1630" s="1"/>
      <c r="M1630" s="0"/>
      <c r="O1630" s="0" t="str">
        <f aca="false">LOOKUP(B1630,ISO3,Zone)</f>
        <v>UE Balkans</v>
      </c>
      <c r="P1630" s="0" t="str">
        <f aca="false">LOOKUP(B1630,ISO3,Country)</f>
        <v>Cyprus</v>
      </c>
    </row>
    <row r="1631" customFormat="false" ht="12.8" hidden="false" customHeight="false" outlineLevel="0" collapsed="false">
      <c r="A1631" s="0" t="n">
        <v>2014</v>
      </c>
      <c r="B1631" s="0" t="s">
        <v>67</v>
      </c>
      <c r="C1631" s="1" t="n">
        <v>83.92</v>
      </c>
      <c r="D1631" s="0" t="n">
        <v>26</v>
      </c>
      <c r="E1631" s="0"/>
      <c r="F1631" s="1"/>
      <c r="G1631" s="0"/>
      <c r="H1631" s="1"/>
      <c r="I1631" s="0"/>
      <c r="J1631" s="1"/>
      <c r="K1631" s="0"/>
      <c r="L1631" s="1"/>
      <c r="M1631" s="0"/>
      <c r="O1631" s="0" t="str">
        <f aca="false">LOOKUP(B1631,ISO3,Zone)</f>
        <v>Amériques</v>
      </c>
      <c r="P1631" s="0" t="str">
        <f aca="false">LOOKUP(B1631,ISO3,Country)</f>
        <v>Uruguay</v>
      </c>
    </row>
    <row r="1632" customFormat="false" ht="12.8" hidden="false" customHeight="false" outlineLevel="0" collapsed="false">
      <c r="A1632" s="0" t="n">
        <v>2014</v>
      </c>
      <c r="B1632" s="0" t="s">
        <v>77</v>
      </c>
      <c r="C1632" s="1" t="n">
        <v>83.71</v>
      </c>
      <c r="D1632" s="0" t="n">
        <v>27</v>
      </c>
      <c r="E1632" s="0"/>
      <c r="F1632" s="1"/>
      <c r="G1632" s="0"/>
      <c r="H1632" s="1"/>
      <c r="I1632" s="0"/>
      <c r="J1632" s="1"/>
      <c r="K1632" s="0"/>
      <c r="L1632" s="1"/>
      <c r="M1632" s="0"/>
      <c r="O1632" s="0" t="str">
        <f aca="false">LOOKUP(B1632,ISO3,Zone)</f>
        <v>Afrique</v>
      </c>
      <c r="P1632" s="0" t="str">
        <f aca="false">LOOKUP(B1632,ISO3,Country)</f>
        <v>Ghana</v>
      </c>
    </row>
    <row r="1633" customFormat="false" ht="12.8" hidden="false" customHeight="false" outlineLevel="0" collapsed="false">
      <c r="A1633" s="0" t="n">
        <v>2014</v>
      </c>
      <c r="B1633" s="0" t="s">
        <v>42</v>
      </c>
      <c r="C1633" s="1" t="n">
        <v>83.09</v>
      </c>
      <c r="D1633" s="0" t="n">
        <v>28</v>
      </c>
      <c r="E1633" s="0"/>
      <c r="F1633" s="1"/>
      <c r="G1633" s="0"/>
      <c r="H1633" s="1"/>
      <c r="I1633" s="0"/>
      <c r="J1633" s="1"/>
      <c r="K1633" s="0"/>
      <c r="L1633" s="1"/>
      <c r="M1633" s="0"/>
      <c r="O1633" s="0" t="str">
        <f aca="false">LOOKUP(B1633,ISO3,Zone)</f>
        <v>Asie-Pacifique</v>
      </c>
      <c r="P1633" s="0" t="str">
        <f aca="false">LOOKUP(B1633,ISO3,Country)</f>
        <v>Australia</v>
      </c>
    </row>
    <row r="1634" customFormat="false" ht="12.8" hidden="false" customHeight="false" outlineLevel="0" collapsed="false">
      <c r="A1634" s="0" t="n">
        <v>2014</v>
      </c>
      <c r="B1634" s="0" t="s">
        <v>66</v>
      </c>
      <c r="C1634" s="1" t="n">
        <v>82.95</v>
      </c>
      <c r="D1634" s="0" t="n">
        <v>29</v>
      </c>
      <c r="E1634" s="0"/>
      <c r="F1634" s="1"/>
      <c r="G1634" s="0"/>
      <c r="H1634" s="1"/>
      <c r="I1634" s="0"/>
      <c r="J1634" s="1"/>
      <c r="K1634" s="0"/>
      <c r="L1634" s="1"/>
      <c r="M1634" s="0"/>
      <c r="O1634" s="0" t="str">
        <f aca="false">LOOKUP(B1634,ISO3,Zone)</f>
        <v>Amériques</v>
      </c>
      <c r="P1634" s="0" t="str">
        <f aca="false">LOOKUP(B1634,ISO3,Country)</f>
        <v>Belize</v>
      </c>
    </row>
    <row r="1635" customFormat="false" ht="12.8" hidden="false" customHeight="false" outlineLevel="0" collapsed="false">
      <c r="A1635" s="0" t="n">
        <v>2014</v>
      </c>
      <c r="B1635" s="0" t="s">
        <v>24</v>
      </c>
      <c r="C1635" s="1" t="n">
        <v>82.27</v>
      </c>
      <c r="D1635" s="0" t="n">
        <v>30</v>
      </c>
      <c r="E1635" s="0"/>
      <c r="F1635" s="1"/>
      <c r="G1635" s="0"/>
      <c r="H1635" s="1"/>
      <c r="I1635" s="0"/>
      <c r="J1635" s="1"/>
      <c r="K1635" s="0"/>
      <c r="L1635" s="1"/>
      <c r="M1635" s="0"/>
      <c r="O1635" s="0" t="str">
        <f aca="false">LOOKUP(B1635,ISO3,Zone)</f>
        <v>UE Balkans</v>
      </c>
      <c r="P1635" s="0" t="str">
        <f aca="false">LOOKUP(B1635,ISO3,Country)</f>
        <v>Portugal</v>
      </c>
    </row>
    <row r="1636" customFormat="false" ht="12.8" hidden="false" customHeight="false" outlineLevel="0" collapsed="false">
      <c r="A1636" s="0" t="n">
        <v>2014</v>
      </c>
      <c r="B1636" s="0" t="s">
        <v>63</v>
      </c>
      <c r="C1636" s="1" t="n">
        <v>81.8</v>
      </c>
      <c r="D1636" s="0" t="n">
        <v>31</v>
      </c>
      <c r="E1636" s="0"/>
      <c r="F1636" s="1"/>
      <c r="G1636" s="0"/>
      <c r="H1636" s="1"/>
      <c r="I1636" s="0"/>
      <c r="J1636" s="1"/>
      <c r="K1636" s="0"/>
      <c r="L1636" s="1"/>
      <c r="M1636" s="0"/>
      <c r="O1636" s="0" t="str">
        <f aca="false">LOOKUP(B1636,ISO3,Zone)</f>
        <v>Amériques</v>
      </c>
      <c r="P1636" s="0" t="str">
        <f aca="false">LOOKUP(B1636,ISO3,Country)</f>
        <v>Suriname</v>
      </c>
    </row>
    <row r="1637" customFormat="false" ht="12.8" hidden="false" customHeight="false" outlineLevel="0" collapsed="false">
      <c r="A1637" s="0" t="n">
        <v>2014</v>
      </c>
      <c r="B1637" s="0" t="s">
        <v>22</v>
      </c>
      <c r="C1637" s="1" t="n">
        <v>80.8</v>
      </c>
      <c r="D1637" s="0" t="n">
        <v>32</v>
      </c>
      <c r="E1637" s="0"/>
      <c r="F1637" s="1"/>
      <c r="G1637" s="0"/>
      <c r="H1637" s="1"/>
      <c r="I1637" s="0"/>
      <c r="J1637" s="1"/>
      <c r="K1637" s="0"/>
      <c r="L1637" s="1"/>
      <c r="M1637" s="0"/>
      <c r="O1637" s="0" t="str">
        <f aca="false">LOOKUP(B1637,ISO3,Zone)</f>
        <v>UE Balkans</v>
      </c>
      <c r="P1637" s="0" t="str">
        <f aca="false">LOOKUP(B1637,ISO3,Country)</f>
        <v>Lithuania</v>
      </c>
    </row>
    <row r="1638" customFormat="false" ht="12.8" hidden="false" customHeight="false" outlineLevel="0" collapsed="false">
      <c r="A1638" s="0" t="n">
        <v>2014</v>
      </c>
      <c r="B1638" s="0" t="s">
        <v>41</v>
      </c>
      <c r="C1638" s="1" t="n">
        <v>80.07</v>
      </c>
      <c r="D1638" s="0" t="n">
        <v>33</v>
      </c>
      <c r="E1638" s="0"/>
      <c r="F1638" s="1"/>
      <c r="G1638" s="0"/>
      <c r="H1638" s="1"/>
      <c r="I1638" s="0"/>
      <c r="J1638" s="1"/>
      <c r="K1638" s="0"/>
      <c r="L1638" s="1"/>
      <c r="M1638" s="0"/>
      <c r="O1638" s="0" t="str">
        <f aca="false">LOOKUP(B1638,ISO3,Zone)</f>
        <v>UE Balkans</v>
      </c>
      <c r="P1638" s="0" t="str">
        <f aca="false">LOOKUP(B1638,ISO3,Country)</f>
        <v>United Kingdom</v>
      </c>
    </row>
    <row r="1639" customFormat="false" ht="12.8" hidden="false" customHeight="false" outlineLevel="0" collapsed="false">
      <c r="A1639" s="0" t="n">
        <v>2014</v>
      </c>
      <c r="B1639" s="0" t="s">
        <v>65</v>
      </c>
      <c r="C1639" s="1" t="n">
        <v>79.62</v>
      </c>
      <c r="D1639" s="0" t="n">
        <v>34</v>
      </c>
      <c r="E1639" s="0"/>
      <c r="F1639" s="1"/>
      <c r="G1639" s="0"/>
      <c r="H1639" s="1"/>
      <c r="I1639" s="0"/>
      <c r="J1639" s="1"/>
      <c r="K1639" s="0"/>
      <c r="L1639" s="1"/>
      <c r="M1639" s="0"/>
      <c r="O1639" s="0" t="str">
        <f aca="false">LOOKUP(B1639,ISO3,Zone)</f>
        <v>UE Balkans</v>
      </c>
      <c r="P1639" s="0" t="str">
        <f aca="false">LOOKUP(B1639,ISO3,Country)</f>
        <v>Slovenia</v>
      </c>
    </row>
    <row r="1640" customFormat="false" ht="12.8" hidden="false" customHeight="false" outlineLevel="0" collapsed="false">
      <c r="A1640" s="0" t="n">
        <v>2014</v>
      </c>
      <c r="B1640" s="0" t="s">
        <v>51</v>
      </c>
      <c r="C1640" s="1" t="n">
        <v>79.37</v>
      </c>
      <c r="D1640" s="0" t="n">
        <v>35</v>
      </c>
      <c r="E1640" s="0"/>
      <c r="F1640" s="1"/>
      <c r="G1640" s="0"/>
      <c r="H1640" s="1"/>
      <c r="I1640" s="0"/>
      <c r="J1640" s="1"/>
      <c r="K1640" s="0"/>
      <c r="L1640" s="1"/>
      <c r="M1640" s="0"/>
      <c r="O1640" s="0" t="str">
        <f aca="false">LOOKUP(B1640,ISO3,Zone)</f>
        <v>UE Balkans</v>
      </c>
      <c r="P1640" s="0" t="str">
        <f aca="false">LOOKUP(B1640,ISO3,Country)</f>
        <v>Spain</v>
      </c>
    </row>
    <row r="1641" customFormat="false" ht="12.8" hidden="false" customHeight="false" outlineLevel="0" collapsed="false">
      <c r="A1641" s="0" t="n">
        <v>2014</v>
      </c>
      <c r="B1641" s="0" t="s">
        <v>31</v>
      </c>
      <c r="C1641" s="1" t="n">
        <v>78.9</v>
      </c>
      <c r="D1641" s="0" t="n">
        <v>37</v>
      </c>
      <c r="E1641" s="0"/>
      <c r="F1641" s="1"/>
      <c r="G1641" s="0"/>
      <c r="H1641" s="1"/>
      <c r="I1641" s="0"/>
      <c r="J1641" s="1"/>
      <c r="K1641" s="0"/>
      <c r="L1641" s="1"/>
      <c r="M1641" s="0"/>
      <c r="O1641" s="0" t="str">
        <f aca="false">LOOKUP(B1641,ISO3,Zone)</f>
        <v>UE Balkans</v>
      </c>
      <c r="P1641" s="0" t="str">
        <f aca="false">LOOKUP(B1641,ISO3,Country)</f>
        <v>Latvia</v>
      </c>
    </row>
    <row r="1642" customFormat="false" ht="12.8" hidden="false" customHeight="false" outlineLevel="0" collapsed="false">
      <c r="A1642" s="0" t="n">
        <v>2014</v>
      </c>
      <c r="B1642" s="0" t="s">
        <v>130</v>
      </c>
      <c r="C1642" s="1" t="n">
        <v>78.43</v>
      </c>
      <c r="D1642" s="0" t="n">
        <v>38</v>
      </c>
      <c r="E1642" s="0"/>
      <c r="F1642" s="1"/>
      <c r="G1642" s="0"/>
      <c r="H1642" s="1"/>
      <c r="I1642" s="0"/>
      <c r="J1642" s="1"/>
      <c r="K1642" s="0"/>
      <c r="L1642" s="1"/>
      <c r="M1642" s="0"/>
      <c r="O1642" s="0" t="str">
        <f aca="false">LOOKUP(B1642,ISO3,Zone)</f>
        <v>Amériques</v>
      </c>
      <c r="P1642" s="0" t="str">
        <f aca="false">LOOKUP(B1642,ISO3,Country)</f>
        <v>El Salvador</v>
      </c>
    </row>
    <row r="1643" customFormat="false" ht="12.8" hidden="false" customHeight="false" outlineLevel="0" collapsed="false">
      <c r="A1643" s="0" t="n">
        <v>2014</v>
      </c>
      <c r="B1643" s="0" t="s">
        <v>39</v>
      </c>
      <c r="C1643" s="1" t="n">
        <v>78.11</v>
      </c>
      <c r="D1643" s="0" t="n">
        <v>39</v>
      </c>
      <c r="E1643" s="0"/>
      <c r="F1643" s="1"/>
      <c r="G1643" s="0"/>
      <c r="H1643" s="1"/>
      <c r="I1643" s="0"/>
      <c r="J1643" s="1"/>
      <c r="K1643" s="0"/>
      <c r="L1643" s="1"/>
      <c r="M1643" s="0"/>
      <c r="O1643" s="0" t="str">
        <f aca="false">LOOKUP(B1643,ISO3,Zone)</f>
        <v>UE Balkans</v>
      </c>
      <c r="P1643" s="0" t="str">
        <f aca="false">LOOKUP(B1643,ISO3,Country)</f>
        <v>France</v>
      </c>
    </row>
    <row r="1644" customFormat="false" ht="12.8" hidden="false" customHeight="false" outlineLevel="0" collapsed="false">
      <c r="A1644" s="0" t="n">
        <v>2014</v>
      </c>
      <c r="B1644" s="0" t="s">
        <v>34</v>
      </c>
      <c r="C1644" s="1" t="n">
        <v>77.98</v>
      </c>
      <c r="D1644" s="0" t="n">
        <v>40</v>
      </c>
      <c r="E1644" s="0"/>
      <c r="F1644" s="1"/>
      <c r="G1644" s="0"/>
      <c r="H1644" s="1"/>
      <c r="I1644" s="0"/>
      <c r="J1644" s="1"/>
      <c r="K1644" s="0"/>
      <c r="L1644" s="1"/>
      <c r="M1644" s="0"/>
      <c r="O1644" s="0" t="str">
        <f aca="false">LOOKUP(B1644,ISO3,Zone)</f>
        <v>Asie-Pacifique</v>
      </c>
      <c r="P1644" s="0" t="str">
        <f aca="false">LOOKUP(B1644,ISO3,Country)</f>
        <v>Samoa</v>
      </c>
    </row>
    <row r="1645" customFormat="false" ht="12.8" hidden="false" customHeight="false" outlineLevel="0" collapsed="false">
      <c r="A1645" s="0" t="n">
        <v>2014</v>
      </c>
      <c r="B1645" s="0" t="s">
        <v>80</v>
      </c>
      <c r="C1645" s="1" t="n">
        <v>77.09</v>
      </c>
      <c r="D1645" s="0" t="n">
        <v>41</v>
      </c>
      <c r="E1645" s="0"/>
      <c r="F1645" s="1"/>
      <c r="G1645" s="0"/>
      <c r="H1645" s="1"/>
      <c r="I1645" s="0"/>
      <c r="J1645" s="1"/>
      <c r="K1645" s="0"/>
      <c r="L1645" s="1"/>
      <c r="M1645" s="0"/>
      <c r="O1645" s="0" t="str">
        <f aca="false">LOOKUP(B1645,ISO3,Zone)</f>
        <v>Afrique</v>
      </c>
      <c r="P1645" s="0" t="str">
        <f aca="false">LOOKUP(B1645,ISO3,Country)</f>
        <v>Botswana</v>
      </c>
    </row>
    <row r="1646" customFormat="false" ht="12.8" hidden="false" customHeight="false" outlineLevel="0" collapsed="false">
      <c r="A1646" s="0" t="n">
        <v>2014</v>
      </c>
      <c r="B1646" s="0" t="s">
        <v>40</v>
      </c>
      <c r="C1646" s="1" t="n">
        <v>76.81</v>
      </c>
      <c r="D1646" s="0" t="n">
        <v>42</v>
      </c>
      <c r="E1646" s="0"/>
      <c r="F1646" s="1"/>
      <c r="G1646" s="0"/>
      <c r="H1646" s="1"/>
      <c r="I1646" s="0"/>
      <c r="J1646" s="1"/>
      <c r="K1646" s="0"/>
      <c r="L1646" s="1"/>
      <c r="M1646" s="0"/>
      <c r="O1646" s="0" t="str">
        <f aca="false">LOOKUP(B1646,ISO3,Zone)</f>
        <v>Afrique</v>
      </c>
      <c r="P1646" s="0" t="str">
        <f aca="false">LOOKUP(B1646,ISO3,Country)</f>
        <v>South Africa</v>
      </c>
    </row>
    <row r="1647" customFormat="false" ht="12.8" hidden="false" customHeight="false" outlineLevel="0" collapsed="false">
      <c r="A1647" s="0" t="n">
        <v>2014</v>
      </c>
      <c r="B1647" s="0" t="s">
        <v>45</v>
      </c>
      <c r="C1647" s="1" t="n">
        <v>76.72</v>
      </c>
      <c r="D1647" s="0" t="n">
        <v>43</v>
      </c>
      <c r="E1647" s="0"/>
      <c r="F1647" s="1"/>
      <c r="G1647" s="0"/>
      <c r="H1647" s="1"/>
      <c r="I1647" s="0"/>
      <c r="J1647" s="1"/>
      <c r="K1647" s="0"/>
      <c r="L1647" s="1"/>
      <c r="M1647" s="0"/>
      <c r="O1647" s="0" t="str">
        <f aca="false">LOOKUP(B1647,ISO3,Zone)</f>
        <v>Amériques</v>
      </c>
      <c r="P1647" s="0" t="str">
        <f aca="false">LOOKUP(B1647,ISO3,Country)</f>
        <v>Trinidad and Tobago</v>
      </c>
    </row>
    <row r="1648" customFormat="false" ht="12.8" hidden="false" customHeight="false" outlineLevel="0" collapsed="false">
      <c r="A1648" s="0" t="n">
        <v>2014</v>
      </c>
      <c r="B1648" s="0" t="s">
        <v>74</v>
      </c>
      <c r="C1648" s="1" t="n">
        <v>76.54</v>
      </c>
      <c r="D1648" s="0" t="n">
        <v>44</v>
      </c>
      <c r="E1648" s="0"/>
      <c r="F1648" s="1"/>
      <c r="G1648" s="0"/>
      <c r="H1648" s="1"/>
      <c r="I1648" s="0"/>
      <c r="J1648" s="1"/>
      <c r="K1648" s="0"/>
      <c r="L1648" s="1"/>
      <c r="M1648" s="0"/>
      <c r="O1648" s="0" t="str">
        <f aca="false">LOOKUP(B1648,ISO3,Zone)</f>
        <v>Asie-Pacifique</v>
      </c>
      <c r="P1648" s="0" t="str">
        <f aca="false">LOOKUP(B1648,ISO3,Country)</f>
        <v>Papua New Guinea</v>
      </c>
    </row>
    <row r="1649" customFormat="false" ht="12.8" hidden="false" customHeight="false" outlineLevel="0" collapsed="false">
      <c r="A1649" s="0" t="n">
        <v>2014</v>
      </c>
      <c r="B1649" s="0" t="s">
        <v>68</v>
      </c>
      <c r="C1649" s="1" t="n">
        <v>76.52</v>
      </c>
      <c r="D1649" s="0" t="n">
        <v>45</v>
      </c>
      <c r="E1649" s="0"/>
      <c r="F1649" s="1"/>
      <c r="G1649" s="0"/>
      <c r="H1649" s="1"/>
      <c r="I1649" s="0"/>
      <c r="J1649" s="1"/>
      <c r="K1649" s="0"/>
      <c r="L1649" s="1"/>
      <c r="M1649" s="0"/>
      <c r="O1649" s="0" t="str">
        <f aca="false">LOOKUP(B1649,ISO3,Zone)</f>
        <v>UE Balkans</v>
      </c>
      <c r="P1649" s="0" t="str">
        <f aca="false">LOOKUP(B1649,ISO3,Country)</f>
        <v>Romania</v>
      </c>
    </row>
    <row r="1650" customFormat="false" ht="12.8" hidden="false" customHeight="false" outlineLevel="0" collapsed="false">
      <c r="A1650" s="0" t="n">
        <v>2014</v>
      </c>
      <c r="B1650" s="0" t="s">
        <v>60</v>
      </c>
      <c r="C1650" s="1" t="n">
        <v>76.51</v>
      </c>
      <c r="D1650" s="0" t="n">
        <v>46</v>
      </c>
      <c r="E1650" s="0"/>
      <c r="F1650" s="1"/>
      <c r="G1650" s="0"/>
      <c r="H1650" s="1"/>
      <c r="I1650" s="0"/>
      <c r="J1650" s="1"/>
      <c r="K1650" s="0"/>
      <c r="L1650" s="1"/>
      <c r="M1650" s="0"/>
      <c r="O1650" s="0" t="str">
        <f aca="false">LOOKUP(B1650,ISO3,Zone)</f>
        <v>Amériques</v>
      </c>
      <c r="P1650" s="0" t="str">
        <f aca="false">LOOKUP(B1650,ISO3,Country)</f>
        <v>United States</v>
      </c>
    </row>
    <row r="1651" customFormat="false" ht="12.8" hidden="false" customHeight="false" outlineLevel="0" collapsed="false">
      <c r="A1651" s="0" t="n">
        <v>2014</v>
      </c>
      <c r="B1651" s="0" t="s">
        <v>114</v>
      </c>
      <c r="C1651" s="1" t="n">
        <v>76.47</v>
      </c>
      <c r="D1651" s="0" t="n">
        <v>47</v>
      </c>
      <c r="E1651" s="0"/>
      <c r="F1651" s="1"/>
      <c r="G1651" s="0"/>
      <c r="H1651" s="1"/>
      <c r="I1651" s="0"/>
      <c r="J1651" s="1"/>
      <c r="K1651" s="0"/>
      <c r="L1651" s="1"/>
      <c r="M1651" s="0"/>
      <c r="O1651" s="0" t="str">
        <f aca="false">LOOKUP(B1651,ISO3,Zone)</f>
        <v>Amériques</v>
      </c>
      <c r="P1651" s="0" t="str">
        <f aca="false">LOOKUP(B1651,ISO3,Country)</f>
        <v>Haiti</v>
      </c>
    </row>
    <row r="1652" customFormat="false" ht="12.8" hidden="false" customHeight="false" outlineLevel="0" collapsed="false">
      <c r="A1652" s="0" t="n">
        <v>2014</v>
      </c>
      <c r="B1652" s="0" t="s">
        <v>76</v>
      </c>
      <c r="C1652" s="1" t="n">
        <v>76.41</v>
      </c>
      <c r="D1652" s="0" t="n">
        <v>48</v>
      </c>
      <c r="E1652" s="0"/>
      <c r="F1652" s="1"/>
      <c r="G1652" s="0"/>
      <c r="H1652" s="1"/>
      <c r="I1652" s="0"/>
      <c r="J1652" s="1"/>
      <c r="K1652" s="0"/>
      <c r="L1652" s="1"/>
      <c r="M1652" s="0"/>
      <c r="O1652" s="0" t="str">
        <f aca="false">LOOKUP(B1652,ISO3,Zone)</f>
        <v>Afrique</v>
      </c>
      <c r="P1652" s="0" t="str">
        <f aca="false">LOOKUP(B1652,ISO3,Country)</f>
        <v>Niger</v>
      </c>
    </row>
    <row r="1653" customFormat="false" ht="12.8" hidden="false" customHeight="false" outlineLevel="0" collapsed="false">
      <c r="A1653" s="0" t="n">
        <v>2014</v>
      </c>
      <c r="B1653" s="0" t="s">
        <v>56</v>
      </c>
      <c r="C1653" s="1" t="n">
        <v>76.25</v>
      </c>
      <c r="D1653" s="0" t="n">
        <v>49</v>
      </c>
      <c r="E1653" s="0"/>
      <c r="F1653" s="1"/>
      <c r="G1653" s="0"/>
      <c r="H1653" s="1"/>
      <c r="I1653" s="0"/>
      <c r="J1653" s="1"/>
      <c r="K1653" s="0"/>
      <c r="L1653" s="1"/>
      <c r="M1653" s="0"/>
      <c r="O1653" s="0" t="str">
        <f aca="false">LOOKUP(B1653,ISO3,Zone)</f>
        <v>UE Balkans</v>
      </c>
      <c r="P1653" s="0" t="str">
        <f aca="false">LOOKUP(B1653,ISO3,Country)</f>
        <v>Italy</v>
      </c>
    </row>
    <row r="1654" customFormat="false" ht="12.8" hidden="false" customHeight="false" outlineLevel="0" collapsed="false">
      <c r="A1654" s="0" t="n">
        <v>2014</v>
      </c>
      <c r="B1654" s="0" t="s">
        <v>50</v>
      </c>
      <c r="C1654" s="1" t="n">
        <v>76.18</v>
      </c>
      <c r="D1654" s="0" t="n">
        <v>50</v>
      </c>
      <c r="E1654" s="0"/>
      <c r="F1654" s="1"/>
      <c r="G1654" s="0"/>
      <c r="H1654" s="1"/>
      <c r="I1654" s="0"/>
      <c r="J1654" s="1"/>
      <c r="K1654" s="0"/>
      <c r="L1654" s="1"/>
      <c r="M1654" s="0"/>
      <c r="O1654" s="0" t="str">
        <f aca="false">LOOKUP(B1654,ISO3,Zone)</f>
        <v>Asie-Pacifique</v>
      </c>
      <c r="P1654" s="0" t="str">
        <f aca="false">LOOKUP(B1654,ISO3,Country)</f>
        <v>Taiwan</v>
      </c>
    </row>
    <row r="1655" customFormat="false" ht="12.8" hidden="false" customHeight="false" outlineLevel="0" collapsed="false">
      <c r="A1655" s="0" t="n">
        <v>2014</v>
      </c>
      <c r="B1655" s="0" t="s">
        <v>99</v>
      </c>
      <c r="C1655" s="1" t="n">
        <v>76.16</v>
      </c>
      <c r="D1655" s="0" t="n">
        <v>51</v>
      </c>
      <c r="E1655" s="0"/>
      <c r="F1655" s="1"/>
      <c r="G1655" s="0"/>
      <c r="H1655" s="1"/>
      <c r="I1655" s="0"/>
      <c r="J1655" s="1"/>
      <c r="K1655" s="0"/>
      <c r="L1655" s="1"/>
      <c r="M1655" s="0"/>
      <c r="O1655" s="0" t="str">
        <f aca="false">LOOKUP(B1655,ISO3,Zone)</f>
        <v>UE Balkans</v>
      </c>
      <c r="P1655" s="0" t="str">
        <f aca="false">LOOKUP(B1655,ISO3,Country)</f>
        <v>Malta</v>
      </c>
    </row>
    <row r="1656" customFormat="false" ht="12.8" hidden="false" customHeight="false" outlineLevel="0" collapsed="false">
      <c r="A1656" s="0" t="n">
        <v>2014</v>
      </c>
      <c r="B1656" s="0" t="s">
        <v>73</v>
      </c>
      <c r="C1656" s="1" t="n">
        <v>75.55</v>
      </c>
      <c r="D1656" s="0" t="n">
        <v>52</v>
      </c>
      <c r="E1656" s="0"/>
      <c r="F1656" s="1"/>
      <c r="G1656" s="0"/>
      <c r="H1656" s="1"/>
      <c r="I1656" s="0"/>
      <c r="J1656" s="1"/>
      <c r="K1656" s="0"/>
      <c r="L1656" s="1"/>
      <c r="M1656" s="0"/>
      <c r="O1656" s="0" t="str">
        <f aca="false">LOOKUP(B1656,ISO3,Zone)</f>
        <v>Afrique</v>
      </c>
      <c r="P1656" s="0" t="str">
        <f aca="false">LOOKUP(B1656,ISO3,Country)</f>
        <v>Burkina Faso</v>
      </c>
    </row>
    <row r="1657" customFormat="false" ht="12.8" hidden="false" customHeight="false" outlineLevel="0" collapsed="false">
      <c r="A1657" s="0" t="n">
        <v>2014</v>
      </c>
      <c r="B1657" s="0" t="s">
        <v>90</v>
      </c>
      <c r="C1657" s="1" t="n">
        <v>75.48</v>
      </c>
      <c r="D1657" s="0" t="n">
        <v>53</v>
      </c>
      <c r="E1657" s="0"/>
      <c r="F1657" s="1"/>
      <c r="G1657" s="0"/>
      <c r="H1657" s="1"/>
      <c r="I1657" s="0"/>
      <c r="J1657" s="1"/>
      <c r="K1657" s="0"/>
      <c r="L1657" s="1"/>
      <c r="M1657" s="0"/>
      <c r="O1657" s="0" t="str">
        <f aca="false">LOOKUP(B1657,ISO3,Zone)</f>
        <v>Afrique</v>
      </c>
      <c r="P1657" s="0" t="str">
        <f aca="false">LOOKUP(B1657,ISO3,Country)</f>
        <v>Comoros</v>
      </c>
    </row>
    <row r="1658" customFormat="false" ht="12.8" hidden="false" customHeight="false" outlineLevel="0" collapsed="false">
      <c r="A1658" s="0" t="n">
        <v>2014</v>
      </c>
      <c r="B1658" s="0" t="s">
        <v>106</v>
      </c>
      <c r="C1658" s="1" t="n">
        <v>74.95</v>
      </c>
      <c r="D1658" s="0" t="n">
        <v>54</v>
      </c>
      <c r="E1658" s="0"/>
      <c r="F1658" s="1"/>
      <c r="G1658" s="0"/>
      <c r="H1658" s="1"/>
      <c r="I1658" s="0"/>
      <c r="J1658" s="1"/>
      <c r="K1658" s="0"/>
      <c r="L1658" s="1"/>
      <c r="M1658" s="0"/>
      <c r="O1658" s="0" t="str">
        <f aca="false">LOOKUP(B1658,ISO3,Zone)</f>
        <v>UE Balkans</v>
      </c>
      <c r="P1658" s="0" t="str">
        <f aca="false">LOOKUP(B1658,ISO3,Country)</f>
        <v>Serbia</v>
      </c>
    </row>
    <row r="1659" customFormat="false" ht="12.8" hidden="false" customHeight="false" outlineLevel="0" collapsed="false">
      <c r="A1659" s="0" t="n">
        <v>2014</v>
      </c>
      <c r="B1659" s="0" t="s">
        <v>55</v>
      </c>
      <c r="C1659" s="1" t="n">
        <v>74.73</v>
      </c>
      <c r="D1659" s="0" t="n">
        <v>55</v>
      </c>
      <c r="E1659" s="0"/>
      <c r="F1659" s="1"/>
      <c r="G1659" s="0"/>
      <c r="H1659" s="1"/>
      <c r="I1659" s="0"/>
      <c r="J1659" s="1"/>
      <c r="K1659" s="0"/>
      <c r="L1659" s="1"/>
      <c r="M1659" s="0"/>
      <c r="O1659" s="0" t="str">
        <f aca="false">LOOKUP(B1659,ISO3,Zone)</f>
        <v>Amériques</v>
      </c>
      <c r="P1659" s="0" t="str">
        <f aca="false">LOOKUP(B1659,ISO3,Country)</f>
        <v>Argentina</v>
      </c>
    </row>
    <row r="1660" customFormat="false" ht="12.8" hidden="false" customHeight="false" outlineLevel="0" collapsed="false">
      <c r="A1660" s="0" t="n">
        <v>2014</v>
      </c>
      <c r="B1660" s="0" t="s">
        <v>43</v>
      </c>
      <c r="C1660" s="1" t="n">
        <v>74.65</v>
      </c>
      <c r="D1660" s="0" t="n">
        <v>56</v>
      </c>
      <c r="E1660" s="0"/>
      <c r="F1660" s="1"/>
      <c r="G1660" s="0"/>
      <c r="H1660" s="1"/>
      <c r="I1660" s="0"/>
      <c r="J1660" s="1"/>
      <c r="K1660" s="0"/>
      <c r="L1660" s="1"/>
      <c r="M1660" s="0"/>
      <c r="O1660" s="0" t="str">
        <f aca="false">LOOKUP(B1660,ISO3,Zone)</f>
        <v>EEAC</v>
      </c>
      <c r="P1660" s="0" t="str">
        <f aca="false">LOOKUP(B1660,ISO3,Country)</f>
        <v>Moldova</v>
      </c>
    </row>
    <row r="1661" customFormat="false" ht="12.8" hidden="false" customHeight="false" outlineLevel="0" collapsed="false">
      <c r="A1661" s="0" t="n">
        <v>2014</v>
      </c>
      <c r="B1661" s="0" t="s">
        <v>62</v>
      </c>
      <c r="C1661" s="1" t="n">
        <v>74.34</v>
      </c>
      <c r="D1661" s="0" t="n">
        <v>57</v>
      </c>
      <c r="E1661" s="0"/>
      <c r="F1661" s="1"/>
      <c r="G1661" s="0"/>
      <c r="H1661" s="1"/>
      <c r="I1661" s="0"/>
      <c r="J1661" s="1"/>
      <c r="K1661" s="0"/>
      <c r="L1661" s="1"/>
      <c r="M1661" s="0"/>
      <c r="O1661" s="0" t="str">
        <f aca="false">LOOKUP(B1661,ISO3,Zone)</f>
        <v>Asie-Pacifique</v>
      </c>
      <c r="P1661" s="0" t="str">
        <f aca="false">LOOKUP(B1661,ISO3,Country)</f>
        <v>South Korea</v>
      </c>
    </row>
    <row r="1662" customFormat="false" ht="12.8" hidden="false" customHeight="false" outlineLevel="0" collapsed="false">
      <c r="A1662" s="0" t="n">
        <v>2014</v>
      </c>
      <c r="B1662" s="0" t="s">
        <v>98</v>
      </c>
      <c r="C1662" s="1" t="n">
        <v>74.2</v>
      </c>
      <c r="D1662" s="0" t="n">
        <v>58</v>
      </c>
      <c r="E1662" s="0"/>
      <c r="F1662" s="1"/>
      <c r="G1662" s="0"/>
      <c r="H1662" s="1"/>
      <c r="I1662" s="0"/>
      <c r="J1662" s="1"/>
      <c r="K1662" s="0"/>
      <c r="L1662" s="1"/>
      <c r="M1662" s="0"/>
      <c r="O1662" s="0" t="str">
        <f aca="false">LOOKUP(B1662,ISO3,Zone)</f>
        <v>Amériques</v>
      </c>
      <c r="P1662" s="0" t="str">
        <f aca="false">LOOKUP(B1662,ISO3,Country)</f>
        <v>Chile</v>
      </c>
    </row>
    <row r="1663" customFormat="false" ht="12.8" hidden="false" customHeight="false" outlineLevel="0" collapsed="false">
      <c r="A1663" s="0" t="n">
        <v>2014</v>
      </c>
      <c r="B1663" s="0" t="s">
        <v>83</v>
      </c>
      <c r="C1663" s="1" t="n">
        <v>73.98</v>
      </c>
      <c r="D1663" s="0" t="n">
        <v>59</v>
      </c>
      <c r="E1663" s="0"/>
      <c r="F1663" s="1"/>
      <c r="G1663" s="0"/>
      <c r="H1663" s="1"/>
      <c r="I1663" s="0"/>
      <c r="J1663" s="1"/>
      <c r="K1663" s="0"/>
      <c r="L1663" s="1"/>
      <c r="M1663" s="0"/>
      <c r="O1663" s="0" t="str">
        <f aca="false">LOOKUP(B1663,ISO3,Zone)</f>
        <v>Asie-Pacifique</v>
      </c>
      <c r="P1663" s="0" t="str">
        <f aca="false">LOOKUP(B1663,ISO3,Country)</f>
        <v>Japan</v>
      </c>
    </row>
    <row r="1664" customFormat="false" ht="12.8" hidden="false" customHeight="false" outlineLevel="0" collapsed="false">
      <c r="A1664" s="0" t="n">
        <v>2014</v>
      </c>
      <c r="B1664" s="0" t="s">
        <v>101</v>
      </c>
      <c r="C1664" s="1" t="n">
        <v>73.47</v>
      </c>
      <c r="D1664" s="0" t="n">
        <v>60</v>
      </c>
      <c r="E1664" s="0"/>
      <c r="F1664" s="1"/>
      <c r="G1664" s="0"/>
      <c r="H1664" s="1"/>
      <c r="I1664" s="0"/>
      <c r="J1664" s="1"/>
      <c r="K1664" s="0"/>
      <c r="L1664" s="1"/>
      <c r="M1664" s="0"/>
      <c r="O1664" s="0" t="str">
        <f aca="false">LOOKUP(B1664,ISO3,Zone)</f>
        <v>Afrique</v>
      </c>
      <c r="P1664" s="0" t="str">
        <f aca="false">LOOKUP(B1664,ISO3,Country)</f>
        <v>Mauritania</v>
      </c>
    </row>
    <row r="1665" customFormat="false" ht="12.8" hidden="false" customHeight="false" outlineLevel="0" collapsed="false">
      <c r="A1665" s="0" t="n">
        <v>2014</v>
      </c>
      <c r="B1665" s="0" t="s">
        <v>155</v>
      </c>
      <c r="C1665" s="1" t="n">
        <v>73.45</v>
      </c>
      <c r="D1665" s="0" t="n">
        <v>61</v>
      </c>
      <c r="E1665" s="0"/>
      <c r="F1665" s="1"/>
      <c r="G1665" s="0"/>
      <c r="H1665" s="1"/>
      <c r="I1665" s="0"/>
      <c r="J1665" s="1"/>
      <c r="K1665" s="0"/>
      <c r="L1665" s="1"/>
      <c r="M1665" s="0"/>
      <c r="O1665" s="0" t="str">
        <f aca="false">LOOKUP(B1665,ISO3,Zone)</f>
        <v>Asie-Pacifique</v>
      </c>
      <c r="P1665" s="0" t="str">
        <f aca="false">LOOKUP(B1665,ISO3,Country)</f>
        <v>Hong Kong</v>
      </c>
    </row>
    <row r="1666" customFormat="false" ht="12.8" hidden="false" customHeight="false" outlineLevel="0" collapsed="false">
      <c r="A1666" s="0" t="n">
        <v>2014</v>
      </c>
      <c r="B1666" s="0" t="s">
        <v>119</v>
      </c>
      <c r="C1666" s="1" t="n">
        <v>73.32</v>
      </c>
      <c r="D1666" s="0" t="n">
        <v>62</v>
      </c>
      <c r="E1666" s="0"/>
      <c r="F1666" s="1"/>
      <c r="G1666" s="0"/>
      <c r="H1666" s="1"/>
      <c r="I1666" s="0"/>
      <c r="J1666" s="1"/>
      <c r="K1666" s="0"/>
      <c r="L1666" s="1"/>
      <c r="M1666" s="0"/>
      <c r="O1666" s="0" t="str">
        <f aca="false">LOOKUP(B1666,ISO3,Zone)</f>
        <v>Afrique</v>
      </c>
      <c r="P1666" s="0" t="str">
        <f aca="false">LOOKUP(B1666,ISO3,Country)</f>
        <v>Senegal</v>
      </c>
    </row>
    <row r="1667" customFormat="false" ht="12.8" hidden="false" customHeight="false" outlineLevel="0" collapsed="false">
      <c r="A1667" s="0" t="n">
        <v>2014</v>
      </c>
      <c r="B1667" s="0" t="s">
        <v>59</v>
      </c>
      <c r="C1667" s="1" t="n">
        <v>73.3</v>
      </c>
      <c r="D1667" s="0" t="n">
        <v>63</v>
      </c>
      <c r="E1667" s="0"/>
      <c r="F1667" s="1"/>
      <c r="G1667" s="0"/>
      <c r="H1667" s="1"/>
      <c r="I1667" s="0"/>
      <c r="J1667" s="1"/>
      <c r="K1667" s="0"/>
      <c r="L1667" s="1"/>
      <c r="M1667" s="0"/>
      <c r="O1667" s="0" t="str">
        <f aca="false">LOOKUP(B1667,ISO3,Zone)</f>
        <v>Asie-Pacifique</v>
      </c>
      <c r="P1667" s="0" t="str">
        <f aca="false">LOOKUP(B1667,ISO3,Country)</f>
        <v>Tonga</v>
      </c>
    </row>
    <row r="1668" customFormat="false" ht="12.8" hidden="false" customHeight="false" outlineLevel="0" collapsed="false">
      <c r="A1668" s="0" t="n">
        <v>2014</v>
      </c>
      <c r="B1668" s="0" t="s">
        <v>87</v>
      </c>
      <c r="C1668" s="1" t="n">
        <v>73.27</v>
      </c>
      <c r="D1668" s="0" t="n">
        <v>64</v>
      </c>
      <c r="E1668" s="0"/>
      <c r="F1668" s="1"/>
      <c r="G1668" s="0"/>
      <c r="H1668" s="1"/>
      <c r="I1668" s="0"/>
      <c r="J1668" s="1"/>
      <c r="K1668" s="0"/>
      <c r="L1668" s="1"/>
      <c r="M1668" s="0"/>
      <c r="O1668" s="0" t="str">
        <f aca="false">LOOKUP(B1668,ISO3,Zone)</f>
        <v>UE Balkans</v>
      </c>
      <c r="P1668" s="0" t="str">
        <f aca="false">LOOKUP(B1668,ISO3,Country)</f>
        <v>Hungary</v>
      </c>
    </row>
    <row r="1669" customFormat="false" ht="12.8" hidden="false" customHeight="false" outlineLevel="0" collapsed="false">
      <c r="A1669" s="0" t="n">
        <v>2014</v>
      </c>
      <c r="B1669" s="0" t="s">
        <v>57</v>
      </c>
      <c r="C1669" s="1" t="n">
        <v>73.18</v>
      </c>
      <c r="D1669" s="0" t="n">
        <v>65</v>
      </c>
      <c r="E1669" s="0"/>
      <c r="F1669" s="1"/>
      <c r="G1669" s="0"/>
      <c r="H1669" s="1"/>
      <c r="I1669" s="0"/>
      <c r="J1669" s="1"/>
      <c r="K1669" s="0"/>
      <c r="L1669" s="1"/>
      <c r="M1669" s="0"/>
      <c r="O1669" s="0" t="str">
        <f aca="false">LOOKUP(B1669,ISO3,Zone)</f>
        <v>UE Balkans</v>
      </c>
      <c r="P1669" s="0" t="str">
        <f aca="false">LOOKUP(B1669,ISO3,Country)</f>
        <v>Croatia</v>
      </c>
    </row>
    <row r="1670" customFormat="false" ht="12.8" hidden="false" customHeight="false" outlineLevel="0" collapsed="false">
      <c r="A1670" s="0" t="n">
        <v>2014</v>
      </c>
      <c r="B1670" s="0" t="s">
        <v>79</v>
      </c>
      <c r="C1670" s="1" t="n">
        <v>73.14</v>
      </c>
      <c r="D1670" s="0" t="n">
        <v>66</v>
      </c>
      <c r="E1670" s="0"/>
      <c r="F1670" s="1"/>
      <c r="G1670" s="0"/>
      <c r="H1670" s="1"/>
      <c r="I1670" s="0"/>
      <c r="J1670" s="1"/>
      <c r="K1670" s="0"/>
      <c r="L1670" s="1"/>
      <c r="M1670" s="0"/>
      <c r="O1670" s="0" t="str">
        <f aca="false">LOOKUP(B1670,ISO3,Zone)</f>
        <v>UE Balkans</v>
      </c>
      <c r="P1670" s="0" t="str">
        <f aca="false">LOOKUP(B1670,ISO3,Country)</f>
        <v>Bosnia-Herzegovina</v>
      </c>
    </row>
    <row r="1671" customFormat="false" ht="12.8" hidden="false" customHeight="false" outlineLevel="0" collapsed="false">
      <c r="A1671" s="0" t="n">
        <v>2014</v>
      </c>
      <c r="B1671" s="0" t="s">
        <v>75</v>
      </c>
      <c r="C1671" s="1" t="n">
        <v>72.92</v>
      </c>
      <c r="D1671" s="0" t="n">
        <v>67</v>
      </c>
      <c r="E1671" s="0"/>
      <c r="F1671" s="1"/>
      <c r="G1671" s="0"/>
      <c r="H1671" s="1"/>
      <c r="I1671" s="0"/>
      <c r="J1671" s="1"/>
      <c r="K1671" s="0"/>
      <c r="L1671" s="1"/>
      <c r="M1671" s="0"/>
      <c r="O1671" s="0" t="str">
        <f aca="false">LOOKUP(B1671,ISO3,Zone)</f>
        <v>Amériques</v>
      </c>
      <c r="P1671" s="0" t="str">
        <f aca="false">LOOKUP(B1671,ISO3,Country)</f>
        <v>Guyana</v>
      </c>
    </row>
    <row r="1672" customFormat="false" ht="12.8" hidden="false" customHeight="false" outlineLevel="0" collapsed="false">
      <c r="A1672" s="0" t="n">
        <v>2014</v>
      </c>
      <c r="B1672" s="0" t="s">
        <v>58</v>
      </c>
      <c r="C1672" s="1" t="n">
        <v>72.83</v>
      </c>
      <c r="D1672" s="0" t="n">
        <v>68</v>
      </c>
      <c r="E1672" s="0"/>
      <c r="F1672" s="1"/>
      <c r="G1672" s="0"/>
      <c r="H1672" s="1"/>
      <c r="I1672" s="0"/>
      <c r="J1672" s="1"/>
      <c r="K1672" s="0"/>
      <c r="L1672" s="1"/>
      <c r="M1672" s="0"/>
      <c r="O1672" s="0" t="str">
        <f aca="false">LOOKUP(B1672,ISO3,Zone)</f>
        <v>Amériques</v>
      </c>
      <c r="P1672" s="0" t="str">
        <f aca="false">LOOKUP(B1672,ISO3,Country)</f>
        <v>Dominican Republic</v>
      </c>
    </row>
    <row r="1673" customFormat="false" ht="12.8" hidden="false" customHeight="false" outlineLevel="0" collapsed="false">
      <c r="A1673" s="0" t="n">
        <v>2014</v>
      </c>
      <c r="B1673" s="0" t="s">
        <v>158</v>
      </c>
      <c r="C1673" s="1" t="n">
        <v>72.7</v>
      </c>
      <c r="D1673" s="0" t="n">
        <v>69</v>
      </c>
      <c r="E1673" s="0"/>
      <c r="F1673" s="1"/>
      <c r="G1673" s="0"/>
      <c r="H1673" s="1"/>
      <c r="I1673" s="0"/>
      <c r="J1673" s="1"/>
      <c r="K1673" s="0"/>
      <c r="L1673" s="1"/>
      <c r="M1673" s="0"/>
      <c r="O1673" s="0" t="str">
        <f aca="false">LOOKUP(B1673,ISO3,Zone)</f>
        <v>Afrique</v>
      </c>
      <c r="P1673" s="0" t="str">
        <f aca="false">LOOKUP(B1673,ISO3,Country)</f>
        <v>Tanzania</v>
      </c>
    </row>
    <row r="1674" customFormat="false" ht="12.8" hidden="false" customHeight="false" outlineLevel="0" collapsed="false">
      <c r="A1674" s="0" t="n">
        <v>2014</v>
      </c>
      <c r="B1674" s="0" t="s">
        <v>78</v>
      </c>
      <c r="C1674" s="1" t="n">
        <v>72.31</v>
      </c>
      <c r="D1674" s="0" t="n">
        <v>70</v>
      </c>
      <c r="E1674" s="0"/>
      <c r="F1674" s="1"/>
      <c r="G1674" s="0"/>
      <c r="H1674" s="1"/>
      <c r="I1674" s="0"/>
      <c r="J1674" s="1"/>
      <c r="K1674" s="0"/>
      <c r="L1674" s="1"/>
      <c r="M1674" s="0"/>
      <c r="O1674" s="0" t="str">
        <f aca="false">LOOKUP(B1674,ISO3,Zone)</f>
        <v>Afrique</v>
      </c>
      <c r="P1674" s="0" t="str">
        <f aca="false">LOOKUP(B1674,ISO3,Country)</f>
        <v>Mauritius</v>
      </c>
    </row>
    <row r="1675" customFormat="false" ht="12.8" hidden="false" customHeight="false" outlineLevel="0" collapsed="false">
      <c r="A1675" s="0" t="n">
        <v>2014</v>
      </c>
      <c r="B1675" s="0" t="s">
        <v>173</v>
      </c>
      <c r="C1675" s="1" t="n">
        <v>72.3</v>
      </c>
      <c r="D1675" s="0" t="n">
        <v>71</v>
      </c>
      <c r="E1675" s="0"/>
      <c r="F1675" s="1"/>
      <c r="G1675" s="0"/>
      <c r="H1675" s="1"/>
      <c r="I1675" s="0"/>
      <c r="J1675" s="1"/>
      <c r="K1675" s="0"/>
      <c r="L1675" s="1"/>
      <c r="M1675" s="0"/>
      <c r="O1675" s="0" t="str">
        <f aca="false">LOOKUP(B1675,ISO3,Zone)</f>
        <v>Amériques</v>
      </c>
      <c r="P1675" s="0" t="str">
        <f aca="false">LOOKUP(B1675,ISO3,Country)</f>
        <v>Nicaragua</v>
      </c>
    </row>
    <row r="1676" customFormat="false" ht="12.8" hidden="false" customHeight="false" outlineLevel="0" collapsed="false">
      <c r="A1676" s="0" t="n">
        <v>2014</v>
      </c>
      <c r="B1676" s="0" t="s">
        <v>89</v>
      </c>
      <c r="C1676" s="1" t="n">
        <v>71.77</v>
      </c>
      <c r="D1676" s="0" t="n">
        <v>72</v>
      </c>
      <c r="E1676" s="0"/>
      <c r="F1676" s="1"/>
      <c r="G1676" s="0"/>
      <c r="H1676" s="1"/>
      <c r="I1676" s="0"/>
      <c r="J1676" s="1"/>
      <c r="K1676" s="0"/>
      <c r="L1676" s="1"/>
      <c r="M1676" s="0"/>
      <c r="O1676" s="0" t="str">
        <f aca="false">LOOKUP(B1676,ISO3,Zone)</f>
        <v>Afrique</v>
      </c>
      <c r="P1676" s="0" t="str">
        <f aca="false">LOOKUP(B1676,ISO3,Country)</f>
        <v>Sierra Leone</v>
      </c>
    </row>
    <row r="1677" customFormat="false" ht="12.8" hidden="false" customHeight="false" outlineLevel="0" collapsed="false">
      <c r="A1677" s="0" t="n">
        <v>2014</v>
      </c>
      <c r="B1677" s="0" t="s">
        <v>97</v>
      </c>
      <c r="C1677" s="1" t="n">
        <v>71.71</v>
      </c>
      <c r="D1677" s="0" t="n">
        <v>73</v>
      </c>
      <c r="E1677" s="0"/>
      <c r="F1677" s="1"/>
      <c r="G1677" s="0"/>
      <c r="H1677" s="1"/>
      <c r="I1677" s="0"/>
      <c r="J1677" s="1"/>
      <c r="K1677" s="0"/>
      <c r="L1677" s="1"/>
      <c r="M1677" s="0"/>
      <c r="O1677" s="0" t="str">
        <f aca="false">LOOKUP(B1677,ISO3,Zone)</f>
        <v>Afrique</v>
      </c>
      <c r="P1677" s="0" t="str">
        <f aca="false">LOOKUP(B1677,ISO3,Country)</f>
        <v>Malawi</v>
      </c>
    </row>
    <row r="1678" customFormat="false" ht="12.8" hidden="false" customHeight="false" outlineLevel="0" collapsed="false">
      <c r="A1678" s="0" t="n">
        <v>2014</v>
      </c>
      <c r="B1678" s="0" t="s">
        <v>82</v>
      </c>
      <c r="C1678" s="1" t="n">
        <v>71.64</v>
      </c>
      <c r="D1678" s="0" t="n">
        <v>74</v>
      </c>
      <c r="E1678" s="0"/>
      <c r="F1678" s="1"/>
      <c r="G1678" s="0"/>
      <c r="H1678" s="1"/>
      <c r="I1678" s="0"/>
      <c r="J1678" s="1"/>
      <c r="K1678" s="0"/>
      <c r="L1678" s="1"/>
      <c r="M1678" s="0"/>
      <c r="O1678" s="0" t="str">
        <f aca="false">LOOKUP(B1678,ISO3,Zone)</f>
        <v>Afrique</v>
      </c>
      <c r="P1678" s="0" t="str">
        <f aca="false">LOOKUP(B1678,ISO3,Country)</f>
        <v>Lesotho</v>
      </c>
    </row>
    <row r="1679" customFormat="false" ht="12.8" hidden="false" customHeight="false" outlineLevel="0" collapsed="false">
      <c r="A1679" s="0" t="n">
        <v>2014</v>
      </c>
      <c r="B1679" s="0" t="s">
        <v>127</v>
      </c>
      <c r="C1679" s="1" t="n">
        <v>71.17</v>
      </c>
      <c r="D1679" s="0" t="n">
        <v>75</v>
      </c>
      <c r="E1679" s="0"/>
      <c r="F1679" s="1"/>
      <c r="G1679" s="0"/>
      <c r="H1679" s="1"/>
      <c r="I1679" s="0"/>
      <c r="J1679" s="1"/>
      <c r="K1679" s="0"/>
      <c r="L1679" s="1"/>
      <c r="M1679" s="0"/>
      <c r="O1679" s="0" t="str">
        <f aca="false">LOOKUP(B1679,ISO3,Zone)</f>
        <v>Afrique</v>
      </c>
      <c r="P1679" s="0" t="str">
        <f aca="false">LOOKUP(B1679,ISO3,Country)</f>
        <v>Benin</v>
      </c>
    </row>
    <row r="1680" customFormat="false" ht="12.8" hidden="false" customHeight="false" outlineLevel="0" collapsed="false">
      <c r="A1680" s="0" t="n">
        <v>2014</v>
      </c>
      <c r="B1680" s="0" t="s">
        <v>85</v>
      </c>
      <c r="C1680" s="1" t="n">
        <v>71</v>
      </c>
      <c r="D1680" s="0" t="n">
        <v>76</v>
      </c>
      <c r="E1680" s="0"/>
      <c r="F1680" s="1"/>
      <c r="G1680" s="0"/>
      <c r="H1680" s="1"/>
      <c r="I1680" s="0"/>
      <c r="J1680" s="1"/>
      <c r="K1680" s="0"/>
      <c r="L1680" s="1"/>
      <c r="M1680" s="0"/>
      <c r="O1680" s="0" t="str">
        <f aca="false">LOOKUP(B1680,ISO3,Zone)</f>
        <v>Afrique</v>
      </c>
      <c r="P1680" s="0" t="str">
        <f aca="false">LOOKUP(B1680,ISO3,Country)</f>
        <v>Togo</v>
      </c>
    </row>
    <row r="1681" customFormat="false" ht="12.8" hidden="false" customHeight="false" outlineLevel="0" collapsed="false">
      <c r="A1681" s="0" t="n">
        <v>2014</v>
      </c>
      <c r="B1681" s="0" t="s">
        <v>25</v>
      </c>
      <c r="C1681" s="1" t="n">
        <v>70.96</v>
      </c>
      <c r="D1681" s="0" t="n">
        <v>77</v>
      </c>
      <c r="E1681" s="0"/>
      <c r="F1681" s="1"/>
      <c r="G1681" s="0"/>
      <c r="H1681" s="1"/>
      <c r="I1681" s="0"/>
      <c r="J1681" s="1"/>
      <c r="K1681" s="0"/>
      <c r="L1681" s="1"/>
      <c r="M1681" s="0"/>
      <c r="O1681" s="0" t="str">
        <f aca="false">LOOKUP(B1681,ISO3,Zone)</f>
        <v>Asie-Pacifique</v>
      </c>
      <c r="P1681" s="0" t="str">
        <f aca="false">LOOKUP(B1681,ISO3,Country)</f>
        <v>East Timor</v>
      </c>
    </row>
    <row r="1682" customFormat="false" ht="12.8" hidden="false" customHeight="false" outlineLevel="0" collapsed="false">
      <c r="A1682" s="0" t="n">
        <v>2014</v>
      </c>
      <c r="B1682" s="0" t="s">
        <v>64</v>
      </c>
      <c r="C1682" s="1" t="n">
        <v>70.93</v>
      </c>
      <c r="D1682" s="0" t="n">
        <v>78</v>
      </c>
      <c r="E1682" s="0"/>
      <c r="F1682" s="1"/>
      <c r="G1682" s="0"/>
      <c r="H1682" s="1"/>
      <c r="I1682" s="0"/>
      <c r="J1682" s="1"/>
      <c r="K1682" s="0"/>
      <c r="L1682" s="1"/>
      <c r="M1682" s="0"/>
      <c r="O1682" s="0" t="str">
        <f aca="false">LOOKUP(B1682,ISO3,Zone)</f>
        <v>EEAC</v>
      </c>
      <c r="P1682" s="0" t="str">
        <f aca="false">LOOKUP(B1682,ISO3,Country)</f>
        <v>Armenia</v>
      </c>
    </row>
    <row r="1683" customFormat="false" ht="12.8" hidden="false" customHeight="false" outlineLevel="0" collapsed="false">
      <c r="A1683" s="0" t="n">
        <v>2014</v>
      </c>
      <c r="B1683" s="0" t="s">
        <v>117</v>
      </c>
      <c r="C1683" s="1" t="n">
        <v>70.74</v>
      </c>
      <c r="D1683" s="0" t="n">
        <v>79</v>
      </c>
      <c r="E1683" s="0"/>
      <c r="F1683" s="1"/>
      <c r="G1683" s="0"/>
      <c r="H1683" s="1"/>
      <c r="I1683" s="0"/>
      <c r="J1683" s="1"/>
      <c r="K1683" s="0"/>
      <c r="L1683" s="1"/>
      <c r="M1683" s="0"/>
      <c r="O1683" s="0" t="str">
        <f aca="false">LOOKUP(B1683,ISO3,Zone)</f>
        <v>Afrique</v>
      </c>
      <c r="P1683" s="0" t="str">
        <f aca="false">LOOKUP(B1683,ISO3,Country)</f>
        <v>Mozambique</v>
      </c>
    </row>
    <row r="1684" customFormat="false" ht="12.8" hidden="false" customHeight="false" outlineLevel="0" collapsed="false">
      <c r="A1684" s="0" t="n">
        <v>2014</v>
      </c>
      <c r="B1684" s="0" t="s">
        <v>116</v>
      </c>
      <c r="C1684" s="1" t="n">
        <v>70.62</v>
      </c>
      <c r="D1684" s="0" t="n">
        <v>81</v>
      </c>
      <c r="E1684" s="0"/>
      <c r="F1684" s="1"/>
      <c r="G1684" s="0"/>
      <c r="H1684" s="1"/>
      <c r="I1684" s="0"/>
      <c r="J1684" s="1"/>
      <c r="K1684" s="0"/>
      <c r="L1684" s="1"/>
      <c r="M1684" s="0"/>
      <c r="O1684" s="0" t="str">
        <f aca="false">LOOKUP(B1684,ISO3,Zone)</f>
        <v>Afrique</v>
      </c>
      <c r="P1684" s="0" t="str">
        <f aca="false">LOOKUP(B1684,ISO3,Country)</f>
        <v>Madagascar</v>
      </c>
    </row>
    <row r="1685" customFormat="false" ht="12.8" hidden="false" customHeight="false" outlineLevel="0" collapsed="false">
      <c r="A1685" s="0" t="n">
        <v>2014</v>
      </c>
      <c r="B1685" s="0" t="s">
        <v>96</v>
      </c>
      <c r="C1685" s="1" t="n">
        <v>70.56</v>
      </c>
      <c r="D1685" s="0" t="n">
        <v>82</v>
      </c>
      <c r="E1685" s="0"/>
      <c r="F1685" s="1"/>
      <c r="G1685" s="0"/>
      <c r="H1685" s="1"/>
      <c r="I1685" s="0"/>
      <c r="J1685" s="1"/>
      <c r="K1685" s="0"/>
      <c r="L1685" s="1"/>
      <c r="M1685" s="0"/>
      <c r="O1685" s="0" t="str">
        <f aca="false">LOOKUP(B1685,ISO3,Zone)</f>
        <v>Afrique</v>
      </c>
      <c r="P1685" s="0" t="str">
        <f aca="false">LOOKUP(B1685,ISO3,Country)</f>
        <v>Congo-Brazzaville</v>
      </c>
    </row>
    <row r="1686" customFormat="false" ht="12.8" hidden="false" customHeight="false" outlineLevel="0" collapsed="false">
      <c r="A1686" s="0" t="n">
        <v>2014</v>
      </c>
      <c r="B1686" s="0" t="s">
        <v>91</v>
      </c>
      <c r="C1686" s="1" t="n">
        <v>70.46</v>
      </c>
      <c r="D1686" s="0" t="n">
        <v>83</v>
      </c>
      <c r="E1686" s="0"/>
      <c r="F1686" s="1"/>
      <c r="G1686" s="0"/>
      <c r="H1686" s="1"/>
      <c r="I1686" s="0"/>
      <c r="J1686" s="1"/>
      <c r="K1686" s="0"/>
      <c r="L1686" s="1"/>
      <c r="M1686" s="0"/>
      <c r="O1686" s="0" t="str">
        <f aca="false">LOOKUP(B1686,ISO3,Zone)</f>
        <v>UE Balkans</v>
      </c>
      <c r="P1686" s="0" t="str">
        <f aca="false">LOOKUP(B1686,ISO3,Country)</f>
        <v>Northern Cyprus</v>
      </c>
    </row>
    <row r="1687" customFormat="false" ht="12.8" hidden="false" customHeight="false" outlineLevel="0" collapsed="false">
      <c r="A1687" s="0" t="n">
        <v>2014</v>
      </c>
      <c r="B1687" s="0" t="s">
        <v>92</v>
      </c>
      <c r="C1687" s="1" t="n">
        <v>70.22</v>
      </c>
      <c r="D1687" s="0" t="n">
        <v>84</v>
      </c>
      <c r="E1687" s="0"/>
      <c r="F1687" s="1"/>
      <c r="G1687" s="0"/>
      <c r="H1687" s="1"/>
      <c r="I1687" s="0"/>
      <c r="J1687" s="1"/>
      <c r="K1687" s="0"/>
      <c r="L1687" s="1"/>
      <c r="M1687" s="0"/>
      <c r="O1687" s="0" t="str">
        <f aca="false">LOOKUP(B1687,ISO3,Zone)</f>
        <v>EEAC</v>
      </c>
      <c r="P1687" s="0" t="str">
        <f aca="false">LOOKUP(B1687,ISO3,Country)</f>
        <v>Georgia</v>
      </c>
    </row>
    <row r="1688" customFormat="false" ht="12.8" hidden="false" customHeight="false" outlineLevel="0" collapsed="false">
      <c r="A1688" s="0" t="n">
        <v>2014</v>
      </c>
      <c r="B1688" s="0" t="s">
        <v>111</v>
      </c>
      <c r="C1688" s="1" t="n">
        <v>70.08</v>
      </c>
      <c r="D1688" s="0" t="n">
        <v>85</v>
      </c>
      <c r="E1688" s="0"/>
      <c r="F1688" s="1"/>
      <c r="G1688" s="0"/>
      <c r="H1688" s="1"/>
      <c r="I1688" s="0"/>
      <c r="J1688" s="1"/>
      <c r="K1688" s="0"/>
      <c r="L1688" s="1"/>
      <c r="M1688" s="0"/>
      <c r="O1688" s="0" t="str">
        <f aca="false">LOOKUP(B1688,ISO3,Zone)</f>
        <v>UE Balkans</v>
      </c>
      <c r="P1688" s="0" t="str">
        <f aca="false">LOOKUP(B1688,ISO3,Country)</f>
        <v>Albania</v>
      </c>
    </row>
    <row r="1689" customFormat="false" ht="12.8" hidden="false" customHeight="false" outlineLevel="0" collapsed="false">
      <c r="A1689" s="0" t="n">
        <v>2014</v>
      </c>
      <c r="B1689" s="0" t="s">
        <v>93</v>
      </c>
      <c r="C1689" s="1" t="n">
        <v>69.95</v>
      </c>
      <c r="D1689" s="0" t="n">
        <v>86</v>
      </c>
      <c r="E1689" s="0"/>
      <c r="F1689" s="1"/>
      <c r="G1689" s="0"/>
      <c r="H1689" s="1"/>
      <c r="I1689" s="0"/>
      <c r="J1689" s="1"/>
      <c r="K1689" s="0"/>
      <c r="L1689" s="1"/>
      <c r="M1689" s="0"/>
      <c r="O1689" s="0" t="str">
        <f aca="false">LOOKUP(B1689,ISO3,Zone)</f>
        <v>Afrique</v>
      </c>
      <c r="P1689" s="0" t="str">
        <f aca="false">LOOKUP(B1689,ISO3,Country)</f>
        <v>Guinea-Bissau</v>
      </c>
    </row>
    <row r="1690" customFormat="false" ht="12.8" hidden="false" customHeight="false" outlineLevel="0" collapsed="false">
      <c r="A1690" s="0" t="n">
        <v>2014</v>
      </c>
      <c r="B1690" s="0" t="s">
        <v>84</v>
      </c>
      <c r="C1690" s="1" t="n">
        <v>69.8</v>
      </c>
      <c r="D1690" s="0" t="n">
        <v>87</v>
      </c>
      <c r="E1690" s="0"/>
      <c r="F1690" s="1"/>
      <c r="G1690" s="0"/>
      <c r="H1690" s="1"/>
      <c r="I1690" s="0"/>
      <c r="J1690" s="1"/>
      <c r="K1690" s="0"/>
      <c r="L1690" s="1"/>
      <c r="M1690" s="0"/>
      <c r="O1690" s="0" t="str">
        <f aca="false">LOOKUP(B1690,ISO3,Zone)</f>
        <v>Amériques</v>
      </c>
      <c r="P1690" s="0" t="str">
        <f aca="false">LOOKUP(B1690,ISO3,Country)</f>
        <v>Panama</v>
      </c>
    </row>
    <row r="1691" customFormat="false" ht="12.8" hidden="false" customHeight="false" outlineLevel="0" collapsed="false">
      <c r="A1691" s="0" t="n">
        <v>2014</v>
      </c>
      <c r="B1691" s="0" t="s">
        <v>103</v>
      </c>
      <c r="C1691" s="1" t="n">
        <v>69.7</v>
      </c>
      <c r="D1691" s="0" t="n">
        <v>88</v>
      </c>
      <c r="E1691" s="0"/>
      <c r="F1691" s="1"/>
      <c r="G1691" s="0"/>
      <c r="H1691" s="1"/>
      <c r="I1691" s="0"/>
      <c r="J1691" s="1"/>
      <c r="K1691" s="0"/>
      <c r="L1691" s="1"/>
      <c r="M1691" s="0"/>
      <c r="O1691" s="0" t="str">
        <f aca="false">LOOKUP(B1691,ISO3,Zone)</f>
        <v>Asie-Pacifique</v>
      </c>
      <c r="P1691" s="0" t="str">
        <f aca="false">LOOKUP(B1691,ISO3,Country)</f>
        <v>Mongolia</v>
      </c>
    </row>
    <row r="1692" customFormat="false" ht="12.8" hidden="false" customHeight="false" outlineLevel="0" collapsed="false">
      <c r="A1692" s="0" t="n">
        <v>2014</v>
      </c>
      <c r="B1692" s="0" t="s">
        <v>81</v>
      </c>
      <c r="C1692" s="1" t="n">
        <v>69.35</v>
      </c>
      <c r="D1692" s="0" t="n">
        <v>89</v>
      </c>
      <c r="E1692" s="0"/>
      <c r="F1692" s="1"/>
      <c r="G1692" s="0"/>
      <c r="H1692" s="1"/>
      <c r="I1692" s="0"/>
      <c r="J1692" s="1"/>
      <c r="K1692" s="0"/>
      <c r="L1692" s="1"/>
      <c r="M1692" s="0"/>
      <c r="O1692" s="0" t="str">
        <f aca="false">LOOKUP(B1692,ISO3,Zone)</f>
        <v>Afrique</v>
      </c>
      <c r="P1692" s="0" t="str">
        <f aca="false">LOOKUP(B1692,ISO3,Country)</f>
        <v>Liberia</v>
      </c>
    </row>
    <row r="1693" customFormat="false" ht="12.8" hidden="false" customHeight="false" outlineLevel="0" collapsed="false">
      <c r="A1693" s="0" t="n">
        <v>2014</v>
      </c>
      <c r="B1693" s="0" t="s">
        <v>131</v>
      </c>
      <c r="C1693" s="1" t="n">
        <v>69.3</v>
      </c>
      <c r="D1693" s="0" t="n">
        <v>90</v>
      </c>
      <c r="E1693" s="0"/>
      <c r="F1693" s="1"/>
      <c r="G1693" s="0"/>
      <c r="H1693" s="1"/>
      <c r="I1693" s="0"/>
      <c r="J1693" s="1"/>
      <c r="K1693" s="0"/>
      <c r="L1693" s="1"/>
      <c r="M1693" s="0"/>
      <c r="O1693" s="0" t="str">
        <f aca="false">LOOKUP(B1693,ISO3,Zone)</f>
        <v>Afrique</v>
      </c>
      <c r="P1693" s="0" t="str">
        <f aca="false">LOOKUP(B1693,ISO3,Country)</f>
        <v>Kenya</v>
      </c>
    </row>
    <row r="1694" customFormat="false" ht="12.8" hidden="false" customHeight="false" outlineLevel="0" collapsed="false">
      <c r="A1694" s="0" t="n">
        <v>2014</v>
      </c>
      <c r="B1694" s="0" t="s">
        <v>169</v>
      </c>
      <c r="C1694" s="1" t="n">
        <v>69.29</v>
      </c>
      <c r="D1694" s="0" t="n">
        <v>91</v>
      </c>
      <c r="E1694" s="0"/>
      <c r="F1694" s="1"/>
      <c r="G1694" s="0"/>
      <c r="H1694" s="1"/>
      <c r="I1694" s="0"/>
      <c r="J1694" s="1"/>
      <c r="K1694" s="0"/>
      <c r="L1694" s="1"/>
      <c r="M1694" s="0"/>
      <c r="O1694" s="0" t="str">
        <f aca="false">LOOKUP(B1694,ISO3,Zone)</f>
        <v>MENA</v>
      </c>
      <c r="P1694" s="0" t="str">
        <f aca="false">LOOKUP(B1694,ISO3,Country)</f>
        <v>Kuwait</v>
      </c>
    </row>
    <row r="1695" customFormat="false" ht="12.8" hidden="false" customHeight="false" outlineLevel="0" collapsed="false">
      <c r="A1695" s="0" t="n">
        <v>2014</v>
      </c>
      <c r="B1695" s="0" t="s">
        <v>105</v>
      </c>
      <c r="C1695" s="1" t="n">
        <v>69.27</v>
      </c>
      <c r="D1695" s="0" t="n">
        <v>92</v>
      </c>
      <c r="E1695" s="0"/>
      <c r="F1695" s="1"/>
      <c r="G1695" s="0"/>
      <c r="H1695" s="1"/>
      <c r="I1695" s="0"/>
      <c r="J1695" s="1"/>
      <c r="K1695" s="0"/>
      <c r="L1695" s="1"/>
      <c r="M1695" s="0"/>
      <c r="O1695" s="0" t="str">
        <f aca="false">LOOKUP(B1695,ISO3,Zone)</f>
        <v>Asie-Pacifique</v>
      </c>
      <c r="P1695" s="0" t="str">
        <f aca="false">LOOKUP(B1695,ISO3,Country)</f>
        <v>Bhutan</v>
      </c>
    </row>
    <row r="1696" customFormat="false" ht="12.8" hidden="false" customHeight="false" outlineLevel="0" collapsed="false">
      <c r="A1696" s="0" t="n">
        <v>2014</v>
      </c>
      <c r="B1696" s="0" t="s">
        <v>102</v>
      </c>
      <c r="C1696" s="1" t="n">
        <v>69.11</v>
      </c>
      <c r="D1696" s="0" t="n">
        <v>93</v>
      </c>
      <c r="E1696" s="0"/>
      <c r="F1696" s="1"/>
      <c r="G1696" s="0"/>
      <c r="H1696" s="1"/>
      <c r="I1696" s="0"/>
      <c r="J1696" s="1"/>
      <c r="K1696" s="0"/>
      <c r="L1696" s="1"/>
      <c r="M1696" s="0"/>
      <c r="O1696" s="0" t="str">
        <f aca="false">LOOKUP(B1696,ISO3,Zone)</f>
        <v>Afrique</v>
      </c>
      <c r="P1696" s="0" t="str">
        <f aca="false">LOOKUP(B1696,ISO3,Country)</f>
        <v>Zambia</v>
      </c>
    </row>
    <row r="1697" customFormat="false" ht="12.8" hidden="false" customHeight="false" outlineLevel="0" collapsed="false">
      <c r="A1697" s="0" t="n">
        <v>2014</v>
      </c>
      <c r="B1697" s="0" t="s">
        <v>132</v>
      </c>
      <c r="C1697" s="1" t="n">
        <v>68.96</v>
      </c>
      <c r="D1697" s="0" t="n">
        <v>94</v>
      </c>
      <c r="E1697" s="0"/>
      <c r="F1697" s="1"/>
      <c r="G1697" s="0"/>
      <c r="H1697" s="1"/>
      <c r="I1697" s="0"/>
      <c r="J1697" s="1"/>
      <c r="K1697" s="0"/>
      <c r="L1697" s="1"/>
      <c r="M1697" s="0"/>
      <c r="O1697" s="0" t="str">
        <f aca="false">LOOKUP(B1697,ISO3,Zone)</f>
        <v>Amériques</v>
      </c>
      <c r="P1697" s="0" t="str">
        <f aca="false">LOOKUP(B1697,ISO3,Country)</f>
        <v>Bolivia</v>
      </c>
    </row>
    <row r="1698" customFormat="false" ht="12.8" hidden="false" customHeight="false" outlineLevel="0" collapsed="false">
      <c r="A1698" s="0" t="n">
        <v>2014</v>
      </c>
      <c r="B1698" s="0" t="s">
        <v>95</v>
      </c>
      <c r="C1698" s="1" t="n">
        <v>68.84</v>
      </c>
      <c r="D1698" s="0" t="n">
        <v>95</v>
      </c>
      <c r="E1698" s="0"/>
      <c r="F1698" s="1"/>
      <c r="G1698" s="0"/>
      <c r="H1698" s="1"/>
      <c r="I1698" s="0"/>
      <c r="J1698" s="1"/>
      <c r="K1698" s="0"/>
      <c r="L1698" s="1"/>
      <c r="M1698" s="0"/>
      <c r="O1698" s="0" t="str">
        <f aca="false">LOOKUP(B1698,ISO3,Zone)</f>
        <v>Amériques</v>
      </c>
      <c r="P1698" s="0" t="str">
        <f aca="false">LOOKUP(B1698,ISO3,Country)</f>
        <v>Ecuador</v>
      </c>
    </row>
    <row r="1699" customFormat="false" ht="12.8" hidden="false" customHeight="false" outlineLevel="0" collapsed="false">
      <c r="A1699" s="0" t="n">
        <v>2014</v>
      </c>
      <c r="B1699" s="0" t="s">
        <v>112</v>
      </c>
      <c r="C1699" s="1" t="n">
        <v>68.81</v>
      </c>
      <c r="D1699" s="0" t="n">
        <v>96</v>
      </c>
      <c r="E1699" s="0"/>
      <c r="F1699" s="1"/>
      <c r="G1699" s="0"/>
      <c r="H1699" s="1"/>
      <c r="I1699" s="0"/>
      <c r="J1699" s="1"/>
      <c r="K1699" s="0"/>
      <c r="L1699" s="1"/>
      <c r="M1699" s="0"/>
      <c r="O1699" s="0" t="str">
        <f aca="false">LOOKUP(B1699,ISO3,Zone)</f>
        <v>MENA</v>
      </c>
      <c r="P1699" s="0" t="str">
        <f aca="false">LOOKUP(B1699,ISO3,Country)</f>
        <v>Israel</v>
      </c>
    </row>
    <row r="1700" customFormat="false" ht="12.8" hidden="false" customHeight="false" outlineLevel="0" collapsed="false">
      <c r="A1700" s="0" t="n">
        <v>2014</v>
      </c>
      <c r="B1700" s="0" t="s">
        <v>137</v>
      </c>
      <c r="C1700" s="1" t="n">
        <v>68.76</v>
      </c>
      <c r="D1700" s="0" t="n">
        <v>97</v>
      </c>
      <c r="E1700" s="0"/>
      <c r="F1700" s="1"/>
      <c r="G1700" s="0"/>
      <c r="H1700" s="1"/>
      <c r="I1700" s="0"/>
      <c r="J1700" s="1"/>
      <c r="K1700" s="0"/>
      <c r="L1700" s="1"/>
      <c r="M1700" s="0"/>
      <c r="O1700" s="0" t="str">
        <f aca="false">LOOKUP(B1700,ISO3,Zone)</f>
        <v>EEAC</v>
      </c>
      <c r="P1700" s="0" t="str">
        <f aca="false">LOOKUP(B1700,ISO3,Country)</f>
        <v>Kyrgyzstan</v>
      </c>
    </row>
    <row r="1701" customFormat="false" ht="12.8" hidden="false" customHeight="false" outlineLevel="0" collapsed="false">
      <c r="A1701" s="0" t="n">
        <v>2014</v>
      </c>
      <c r="B1701" s="0" t="s">
        <v>109</v>
      </c>
      <c r="C1701" s="1" t="n">
        <v>68.68</v>
      </c>
      <c r="D1701" s="0" t="n">
        <v>98</v>
      </c>
      <c r="E1701" s="0"/>
      <c r="F1701" s="1"/>
      <c r="G1701" s="0"/>
      <c r="H1701" s="1"/>
      <c r="I1701" s="0"/>
      <c r="J1701" s="1"/>
      <c r="K1701" s="0"/>
      <c r="L1701" s="1"/>
      <c r="M1701" s="0"/>
      <c r="O1701" s="0" t="str">
        <f aca="false">LOOKUP(B1701,ISO3,Zone)</f>
        <v>Afrique</v>
      </c>
      <c r="P1701" s="0" t="str">
        <f aca="false">LOOKUP(B1701,ISO3,Country)</f>
        <v>Gabon</v>
      </c>
    </row>
    <row r="1702" customFormat="false" ht="12.8" hidden="false" customHeight="false" outlineLevel="0" collapsed="false">
      <c r="A1702" s="0" t="n">
        <v>2014</v>
      </c>
      <c r="B1702" s="0" t="s">
        <v>122</v>
      </c>
      <c r="C1702" s="1" t="n">
        <v>68.67</v>
      </c>
      <c r="D1702" s="0" t="n">
        <v>99</v>
      </c>
      <c r="E1702" s="0"/>
      <c r="F1702" s="1"/>
      <c r="G1702" s="0"/>
      <c r="H1702" s="1"/>
      <c r="I1702" s="0"/>
      <c r="J1702" s="1"/>
      <c r="K1702" s="0"/>
      <c r="L1702" s="1"/>
      <c r="M1702" s="0"/>
      <c r="O1702" s="0" t="str">
        <f aca="false">LOOKUP(B1702,ISO3,Zone)</f>
        <v>UE Balkans</v>
      </c>
      <c r="P1702" s="0" t="str">
        <f aca="false">LOOKUP(B1702,ISO3,Country)</f>
        <v>Greece</v>
      </c>
    </row>
    <row r="1703" customFormat="false" ht="12.8" hidden="false" customHeight="false" outlineLevel="0" collapsed="false">
      <c r="A1703" s="0" t="n">
        <v>2014</v>
      </c>
      <c r="B1703" s="0" t="s">
        <v>86</v>
      </c>
      <c r="C1703" s="1" t="n">
        <v>68.58</v>
      </c>
      <c r="D1703" s="0" t="n">
        <v>100</v>
      </c>
      <c r="E1703" s="0"/>
      <c r="F1703" s="1"/>
      <c r="G1703" s="0"/>
      <c r="H1703" s="1"/>
      <c r="I1703" s="0"/>
      <c r="J1703" s="1"/>
      <c r="K1703" s="0"/>
      <c r="L1703" s="1"/>
      <c r="M1703" s="0"/>
      <c r="O1703" s="0" t="str">
        <f aca="false">LOOKUP(B1703,ISO3,Zone)</f>
        <v>UE Balkans</v>
      </c>
      <c r="P1703" s="0" t="str">
        <f aca="false">LOOKUP(B1703,ISO3,Country)</f>
        <v>Bulgaria</v>
      </c>
    </row>
    <row r="1704" customFormat="false" ht="12.8" hidden="false" customHeight="false" outlineLevel="0" collapsed="false">
      <c r="A1704" s="0" t="n">
        <v>2014</v>
      </c>
      <c r="B1704" s="0" t="s">
        <v>69</v>
      </c>
      <c r="C1704" s="1" t="n">
        <v>68.37</v>
      </c>
      <c r="D1704" s="0" t="n">
        <v>101</v>
      </c>
      <c r="E1704" s="0"/>
      <c r="F1704" s="1"/>
      <c r="G1704" s="0"/>
      <c r="H1704" s="1"/>
      <c r="I1704" s="0"/>
      <c r="J1704" s="1"/>
      <c r="K1704" s="0"/>
      <c r="L1704" s="1"/>
      <c r="M1704" s="0"/>
      <c r="O1704" s="0" t="str">
        <f aca="false">LOOKUP(B1704,ISO3,Zone)</f>
        <v>Afrique</v>
      </c>
      <c r="P1704" s="0" t="str">
        <f aca="false">LOOKUP(B1704,ISO3,Country)</f>
        <v>Côte d'Ivoire</v>
      </c>
    </row>
    <row r="1705" customFormat="false" ht="12.8" hidden="false" customHeight="false" outlineLevel="0" collapsed="false">
      <c r="A1705" s="0" t="n">
        <v>2014</v>
      </c>
      <c r="B1705" s="0" t="s">
        <v>100</v>
      </c>
      <c r="C1705" s="1" t="n">
        <v>68.33</v>
      </c>
      <c r="D1705" s="0" t="n">
        <v>102</v>
      </c>
      <c r="E1705" s="0"/>
      <c r="F1705" s="1"/>
      <c r="G1705" s="0"/>
      <c r="H1705" s="1"/>
      <c r="I1705" s="0"/>
      <c r="J1705" s="1"/>
      <c r="K1705" s="0"/>
      <c r="L1705" s="1"/>
      <c r="M1705" s="0"/>
      <c r="O1705" s="0" t="str">
        <f aca="false">LOOKUP(B1705,ISO3,Zone)</f>
        <v>Afrique</v>
      </c>
      <c r="P1705" s="0" t="str">
        <f aca="false">LOOKUP(B1705,ISO3,Country)</f>
        <v>Guinea</v>
      </c>
    </row>
    <row r="1706" customFormat="false" ht="12.8" hidden="false" customHeight="false" outlineLevel="0" collapsed="false">
      <c r="A1706" s="0" t="n">
        <v>2014</v>
      </c>
      <c r="B1706" s="0" t="s">
        <v>49</v>
      </c>
      <c r="C1706" s="1" t="n">
        <v>68.32</v>
      </c>
      <c r="D1706" s="0" t="n">
        <v>103</v>
      </c>
      <c r="E1706" s="0"/>
      <c r="F1706" s="1"/>
      <c r="G1706" s="0"/>
      <c r="H1706" s="1"/>
      <c r="I1706" s="0"/>
      <c r="J1706" s="1"/>
      <c r="K1706" s="0"/>
      <c r="L1706" s="1"/>
      <c r="M1706" s="0"/>
      <c r="O1706" s="0" t="str">
        <f aca="false">LOOKUP(B1706,ISO3,Zone)</f>
        <v>Afrique</v>
      </c>
      <c r="P1706" s="0" t="str">
        <f aca="false">LOOKUP(B1706,ISO3,Country)</f>
        <v>Seychelles</v>
      </c>
    </row>
    <row r="1707" customFormat="false" ht="12.8" hidden="false" customHeight="false" outlineLevel="0" collapsed="false">
      <c r="A1707" s="0" t="n">
        <v>2014</v>
      </c>
      <c r="B1707" s="0" t="s">
        <v>125</v>
      </c>
      <c r="C1707" s="1" t="n">
        <v>68.3</v>
      </c>
      <c r="D1707" s="0" t="n">
        <v>104</v>
      </c>
      <c r="E1707" s="0"/>
      <c r="F1707" s="1"/>
      <c r="G1707" s="0"/>
      <c r="H1707" s="1"/>
      <c r="I1707" s="0"/>
      <c r="J1707" s="1"/>
      <c r="K1707" s="0"/>
      <c r="L1707" s="1"/>
      <c r="M1707" s="0"/>
      <c r="O1707" s="0" t="str">
        <f aca="false">LOOKUP(B1707,ISO3,Zone)</f>
        <v>Amériques</v>
      </c>
      <c r="P1707" s="0" t="str">
        <f aca="false">LOOKUP(B1707,ISO3,Country)</f>
        <v>Peru</v>
      </c>
    </row>
    <row r="1708" customFormat="false" ht="12.8" hidden="false" customHeight="false" outlineLevel="0" collapsed="false">
      <c r="A1708" s="0" t="n">
        <v>2014</v>
      </c>
      <c r="B1708" s="0" t="s">
        <v>118</v>
      </c>
      <c r="C1708" s="1" t="n">
        <v>68.19</v>
      </c>
      <c r="D1708" s="0" t="n">
        <v>105</v>
      </c>
      <c r="E1708" s="0"/>
      <c r="F1708" s="1"/>
      <c r="G1708" s="0"/>
      <c r="H1708" s="1"/>
      <c r="I1708" s="0"/>
      <c r="J1708" s="1"/>
      <c r="K1708" s="0"/>
      <c r="L1708" s="1"/>
      <c r="M1708" s="0"/>
      <c r="O1708" s="0" t="str">
        <f aca="false">LOOKUP(B1708,ISO3,Zone)</f>
        <v>Amériques</v>
      </c>
      <c r="P1708" s="0" t="str">
        <f aca="false">LOOKUP(B1708,ISO3,Country)</f>
        <v>Paraguay</v>
      </c>
    </row>
    <row r="1709" customFormat="false" ht="12.8" hidden="false" customHeight="false" outlineLevel="0" collapsed="false">
      <c r="A1709" s="0" t="n">
        <v>2014</v>
      </c>
      <c r="B1709" s="0" t="s">
        <v>134</v>
      </c>
      <c r="C1709" s="1" t="n">
        <v>68.11</v>
      </c>
      <c r="D1709" s="0" t="n">
        <v>106</v>
      </c>
      <c r="E1709" s="0"/>
      <c r="F1709" s="1"/>
      <c r="G1709" s="0"/>
      <c r="H1709" s="1"/>
      <c r="I1709" s="0"/>
      <c r="J1709" s="1"/>
      <c r="K1709" s="0"/>
      <c r="L1709" s="1"/>
      <c r="M1709" s="0"/>
      <c r="O1709" s="0" t="str">
        <f aca="false">LOOKUP(B1709,ISO3,Zone)</f>
        <v>MENA</v>
      </c>
      <c r="P1709" s="0" t="str">
        <f aca="false">LOOKUP(B1709,ISO3,Country)</f>
        <v>Lebanon</v>
      </c>
    </row>
    <row r="1710" customFormat="false" ht="12.8" hidden="false" customHeight="false" outlineLevel="0" collapsed="false">
      <c r="A1710" s="0" t="n">
        <v>2014</v>
      </c>
      <c r="B1710" s="0" t="s">
        <v>104</v>
      </c>
      <c r="C1710" s="1" t="n">
        <v>67.43</v>
      </c>
      <c r="D1710" s="0" t="n">
        <v>107</v>
      </c>
      <c r="E1710" s="0"/>
      <c r="F1710" s="1"/>
      <c r="G1710" s="0"/>
      <c r="H1710" s="1"/>
      <c r="I1710" s="0"/>
      <c r="J1710" s="1"/>
      <c r="K1710" s="0"/>
      <c r="L1710" s="1"/>
      <c r="M1710" s="0"/>
      <c r="O1710" s="0" t="str">
        <f aca="false">LOOKUP(B1710,ISO3,Zone)</f>
        <v>Asie-Pacifique</v>
      </c>
      <c r="P1710" s="0" t="str">
        <f aca="false">LOOKUP(B1710,ISO3,Country)</f>
        <v>Fiji</v>
      </c>
    </row>
    <row r="1711" customFormat="false" ht="12.8" hidden="false" customHeight="false" outlineLevel="0" collapsed="false">
      <c r="A1711" s="0" t="n">
        <v>2014</v>
      </c>
      <c r="B1711" s="0" t="s">
        <v>115</v>
      </c>
      <c r="C1711" s="1" t="n">
        <v>66.89</v>
      </c>
      <c r="D1711" s="0" t="n">
        <v>108</v>
      </c>
      <c r="E1711" s="0"/>
      <c r="F1711" s="1"/>
      <c r="G1711" s="0"/>
      <c r="H1711" s="1"/>
      <c r="I1711" s="0"/>
      <c r="J1711" s="1"/>
      <c r="K1711" s="0"/>
      <c r="L1711" s="1"/>
      <c r="M1711" s="0"/>
      <c r="O1711" s="0" t="str">
        <f aca="false">LOOKUP(B1711,ISO3,Zone)</f>
        <v>Asie-Pacifique</v>
      </c>
      <c r="P1711" s="0" t="str">
        <f aca="false">LOOKUP(B1711,ISO3,Country)</f>
        <v>Maldives</v>
      </c>
    </row>
    <row r="1712" customFormat="false" ht="12.8" hidden="false" customHeight="false" outlineLevel="0" collapsed="false">
      <c r="A1712" s="0" t="n">
        <v>2014</v>
      </c>
      <c r="B1712" s="0" t="s">
        <v>113</v>
      </c>
      <c r="C1712" s="1" t="n">
        <v>66.87</v>
      </c>
      <c r="D1712" s="0" t="n">
        <v>109</v>
      </c>
      <c r="E1712" s="0"/>
      <c r="F1712" s="1"/>
      <c r="G1712" s="0"/>
      <c r="H1712" s="1"/>
      <c r="I1712" s="0"/>
      <c r="J1712" s="1"/>
      <c r="K1712" s="0"/>
      <c r="L1712" s="1"/>
      <c r="M1712" s="0"/>
      <c r="O1712" s="0" t="str">
        <f aca="false">LOOKUP(B1712,ISO3,Zone)</f>
        <v>Afrique</v>
      </c>
      <c r="P1712" s="0" t="str">
        <f aca="false">LOOKUP(B1712,ISO3,Country)</f>
        <v>Central African Republic</v>
      </c>
    </row>
    <row r="1713" customFormat="false" ht="12.8" hidden="false" customHeight="false" outlineLevel="0" collapsed="false">
      <c r="A1713" s="0" t="n">
        <v>2014</v>
      </c>
      <c r="B1713" s="0" t="s">
        <v>148</v>
      </c>
      <c r="C1713" s="1" t="n">
        <v>66.71</v>
      </c>
      <c r="D1713" s="0" t="n">
        <v>110</v>
      </c>
      <c r="E1713" s="0"/>
      <c r="F1713" s="1"/>
      <c r="G1713" s="0"/>
      <c r="H1713" s="1"/>
      <c r="I1713" s="0"/>
      <c r="J1713" s="1"/>
      <c r="K1713" s="0"/>
      <c r="L1713" s="1"/>
      <c r="M1713" s="0"/>
      <c r="O1713" s="0" t="str">
        <f aca="false">LOOKUP(B1713,ISO3,Zone)</f>
        <v>Afrique</v>
      </c>
      <c r="P1713" s="0" t="str">
        <f aca="false">LOOKUP(B1713,ISO3,Country)</f>
        <v>Uganda</v>
      </c>
    </row>
    <row r="1714" customFormat="false" ht="12.8" hidden="false" customHeight="false" outlineLevel="0" collapsed="false">
      <c r="A1714" s="0" t="n">
        <v>2014</v>
      </c>
      <c r="B1714" s="0" t="s">
        <v>107</v>
      </c>
      <c r="C1714" s="1" t="n">
        <v>65.97</v>
      </c>
      <c r="D1714" s="0" t="n">
        <v>111</v>
      </c>
      <c r="E1714" s="0"/>
      <c r="F1714" s="1"/>
      <c r="G1714" s="0"/>
      <c r="H1714" s="1"/>
      <c r="I1714" s="0"/>
      <c r="J1714" s="1"/>
      <c r="K1714" s="0"/>
      <c r="L1714" s="1"/>
      <c r="M1714" s="0"/>
      <c r="O1714" s="0" t="str">
        <f aca="false">LOOKUP(B1714,ISO3,Zone)</f>
        <v>Amériques</v>
      </c>
      <c r="P1714" s="0" t="str">
        <f aca="false">LOOKUP(B1714,ISO3,Country)</f>
        <v>Brazil</v>
      </c>
    </row>
    <row r="1715" customFormat="false" ht="12.8" hidden="false" customHeight="false" outlineLevel="0" collapsed="false">
      <c r="A1715" s="0" t="n">
        <v>2014</v>
      </c>
      <c r="B1715" s="0" t="s">
        <v>138</v>
      </c>
      <c r="C1715" s="1" t="n">
        <v>65.76</v>
      </c>
      <c r="D1715" s="0" t="n">
        <v>112</v>
      </c>
      <c r="E1715" s="0"/>
      <c r="F1715" s="1"/>
      <c r="G1715" s="0"/>
      <c r="H1715" s="1"/>
      <c r="I1715" s="0"/>
      <c r="J1715" s="1"/>
      <c r="K1715" s="0"/>
      <c r="L1715" s="1"/>
      <c r="M1715" s="0"/>
      <c r="O1715" s="0" t="str">
        <f aca="false">LOOKUP(B1715,ISO3,Zone)</f>
        <v>Afrique</v>
      </c>
      <c r="P1715" s="0" t="str">
        <f aca="false">LOOKUP(B1715,ISO3,Country)</f>
        <v>Nigeria</v>
      </c>
    </row>
    <row r="1716" customFormat="false" ht="12.8" hidden="false" customHeight="false" outlineLevel="0" collapsed="false">
      <c r="A1716" s="0" t="n">
        <v>2014</v>
      </c>
      <c r="B1716" s="0" t="s">
        <v>120</v>
      </c>
      <c r="C1716" s="1" t="n">
        <v>65.68</v>
      </c>
      <c r="D1716" s="0" t="n">
        <v>113</v>
      </c>
      <c r="E1716" s="0"/>
      <c r="F1716" s="1"/>
      <c r="G1716" s="0"/>
      <c r="H1716" s="1"/>
      <c r="I1716" s="0"/>
      <c r="J1716" s="1"/>
      <c r="K1716" s="0"/>
      <c r="L1716" s="1"/>
      <c r="M1716" s="0"/>
      <c r="O1716" s="0" t="str">
        <f aca="false">LOOKUP(B1716,ISO3,Zone)</f>
        <v>MENA</v>
      </c>
      <c r="P1716" s="0" t="str">
        <f aca="false">LOOKUP(B1716,ISO3,Country)</f>
        <v>Qatar</v>
      </c>
    </row>
    <row r="1717" customFormat="false" ht="12.8" hidden="false" customHeight="false" outlineLevel="0" collapsed="false">
      <c r="A1717" s="0" t="n">
        <v>2014</v>
      </c>
      <c r="B1717" s="0" t="s">
        <v>54</v>
      </c>
      <c r="C1717" s="1" t="n">
        <v>65.22</v>
      </c>
      <c r="D1717" s="0" t="n">
        <v>114</v>
      </c>
      <c r="E1717" s="0"/>
      <c r="F1717" s="1"/>
      <c r="G1717" s="0"/>
      <c r="H1717" s="1"/>
      <c r="I1717" s="0"/>
      <c r="J1717" s="1"/>
      <c r="K1717" s="0"/>
      <c r="L1717" s="1"/>
      <c r="M1717" s="0"/>
      <c r="O1717" s="0" t="str">
        <f aca="false">LOOKUP(B1717,ISO3,Zone)</f>
        <v>UE Balkans</v>
      </c>
      <c r="P1717" s="0" t="str">
        <f aca="false">LOOKUP(B1717,ISO3,Country)</f>
        <v>Montenegro</v>
      </c>
    </row>
    <row r="1718" customFormat="false" ht="12.8" hidden="false" customHeight="false" outlineLevel="0" collapsed="false">
      <c r="A1718" s="0" t="n">
        <v>2014</v>
      </c>
      <c r="B1718" s="0" t="s">
        <v>168</v>
      </c>
      <c r="C1718" s="1" t="n">
        <v>65.14</v>
      </c>
      <c r="D1718" s="0" t="n">
        <v>115</v>
      </c>
      <c r="E1718" s="0"/>
      <c r="F1718" s="1"/>
      <c r="G1718" s="0"/>
      <c r="H1718" s="1"/>
      <c r="I1718" s="0"/>
      <c r="J1718" s="1"/>
      <c r="K1718" s="0"/>
      <c r="L1718" s="1"/>
      <c r="M1718" s="0"/>
      <c r="O1718" s="0" t="str">
        <f aca="false">LOOKUP(B1718,ISO3,Zone)</f>
        <v>EEAC</v>
      </c>
      <c r="P1718" s="0" t="str">
        <f aca="false">LOOKUP(B1718,ISO3,Country)</f>
        <v>Tajikistan</v>
      </c>
    </row>
    <row r="1719" customFormat="false" ht="12.8" hidden="false" customHeight="false" outlineLevel="0" collapsed="false">
      <c r="A1719" s="0" t="n">
        <v>2014</v>
      </c>
      <c r="B1719" s="0" t="s">
        <v>174</v>
      </c>
      <c r="C1719" s="1" t="n">
        <v>64.63</v>
      </c>
      <c r="D1719" s="0" t="n">
        <v>116</v>
      </c>
      <c r="E1719" s="0"/>
      <c r="F1719" s="1"/>
      <c r="G1719" s="0"/>
      <c r="H1719" s="1"/>
      <c r="I1719" s="0"/>
      <c r="J1719" s="1"/>
      <c r="K1719" s="0"/>
      <c r="L1719" s="1"/>
      <c r="M1719" s="0"/>
      <c r="O1719" s="0" t="str">
        <f aca="false">LOOKUP(B1719,ISO3,Zone)</f>
        <v>Amériques</v>
      </c>
      <c r="P1719" s="0" t="str">
        <f aca="false">LOOKUP(B1719,ISO3,Country)</f>
        <v>Venezuela</v>
      </c>
    </row>
    <row r="1720" customFormat="false" ht="12.8" hidden="false" customHeight="false" outlineLevel="0" collapsed="false">
      <c r="A1720" s="0" t="n">
        <v>2014</v>
      </c>
      <c r="B1720" s="0" t="s">
        <v>157</v>
      </c>
      <c r="C1720" s="1" t="n">
        <v>64.55</v>
      </c>
      <c r="D1720" s="0" t="n">
        <v>117</v>
      </c>
      <c r="E1720" s="0"/>
      <c r="F1720" s="1"/>
      <c r="G1720" s="0"/>
      <c r="H1720" s="1"/>
      <c r="I1720" s="0"/>
      <c r="J1720" s="1"/>
      <c r="K1720" s="0"/>
      <c r="L1720" s="1"/>
      <c r="M1720" s="0"/>
      <c r="O1720" s="0" t="str">
        <f aca="false">LOOKUP(B1720,ISO3,Zone)</f>
        <v>Asie-Pacifique</v>
      </c>
      <c r="P1720" s="0" t="str">
        <f aca="false">LOOKUP(B1720,ISO3,Country)</f>
        <v>Brunei</v>
      </c>
    </row>
    <row r="1721" customFormat="false" ht="12.8" hidden="false" customHeight="false" outlineLevel="0" collapsed="false">
      <c r="A1721" s="0" t="n">
        <v>2014</v>
      </c>
      <c r="B1721" s="0" t="s">
        <v>160</v>
      </c>
      <c r="C1721" s="1" t="n">
        <v>63.97</v>
      </c>
      <c r="D1721" s="0" t="n">
        <v>118</v>
      </c>
      <c r="E1721" s="0"/>
      <c r="F1721" s="1"/>
      <c r="G1721" s="0"/>
      <c r="H1721" s="1"/>
      <c r="I1721" s="0"/>
      <c r="J1721" s="1"/>
      <c r="K1721" s="0"/>
      <c r="L1721" s="1"/>
      <c r="M1721" s="0"/>
      <c r="O1721" s="0" t="str">
        <f aca="false">LOOKUP(B1721,ISO3,Zone)</f>
        <v>MENA</v>
      </c>
      <c r="P1721" s="0" t="str">
        <f aca="false">LOOKUP(B1721,ISO3,Country)</f>
        <v>United Arab Emirates</v>
      </c>
    </row>
    <row r="1722" customFormat="false" ht="12.8" hidden="false" customHeight="false" outlineLevel="0" collapsed="false">
      <c r="A1722" s="0" t="n">
        <v>2014</v>
      </c>
      <c r="B1722" s="0" t="s">
        <v>133</v>
      </c>
      <c r="C1722" s="1" t="n">
        <v>63.95</v>
      </c>
      <c r="D1722" s="0" t="n">
        <v>119</v>
      </c>
      <c r="E1722" s="0"/>
      <c r="F1722" s="1"/>
      <c r="G1722" s="0"/>
      <c r="H1722" s="1"/>
      <c r="I1722" s="0"/>
      <c r="J1722" s="1"/>
      <c r="K1722" s="0"/>
      <c r="L1722" s="1"/>
      <c r="M1722" s="0"/>
      <c r="O1722" s="0" t="str">
        <f aca="false">LOOKUP(B1722,ISO3,Zone)</f>
        <v>Afrique</v>
      </c>
      <c r="P1722" s="0" t="str">
        <f aca="false">LOOKUP(B1722,ISO3,Country)</f>
        <v>South Sudan</v>
      </c>
    </row>
    <row r="1723" customFormat="false" ht="12.8" hidden="false" customHeight="false" outlineLevel="0" collapsed="false">
      <c r="A1723" s="0" t="n">
        <v>2014</v>
      </c>
      <c r="B1723" s="0" t="s">
        <v>110</v>
      </c>
      <c r="C1723" s="1" t="n">
        <v>63.84</v>
      </c>
      <c r="D1723" s="0" t="n">
        <v>120</v>
      </c>
      <c r="E1723" s="0"/>
      <c r="F1723" s="1"/>
      <c r="G1723" s="0"/>
      <c r="H1723" s="1"/>
      <c r="I1723" s="0"/>
      <c r="J1723" s="1"/>
      <c r="K1723" s="0"/>
      <c r="L1723" s="1"/>
      <c r="M1723" s="0"/>
      <c r="O1723" s="0" t="str">
        <f aca="false">LOOKUP(B1723,ISO3,Zone)</f>
        <v>Asie-Pacifique</v>
      </c>
      <c r="P1723" s="0" t="str">
        <f aca="false">LOOKUP(B1723,ISO3,Country)</f>
        <v>Nepal</v>
      </c>
    </row>
    <row r="1724" customFormat="false" ht="12.8" hidden="false" customHeight="false" outlineLevel="0" collapsed="false">
      <c r="A1724" s="0" t="n">
        <v>2014</v>
      </c>
      <c r="B1724" s="0" t="s">
        <v>151</v>
      </c>
      <c r="C1724" s="1" t="n">
        <v>63.74</v>
      </c>
      <c r="D1724" s="0" t="n">
        <v>121</v>
      </c>
      <c r="E1724" s="0"/>
      <c r="F1724" s="1"/>
      <c r="G1724" s="0"/>
      <c r="H1724" s="1"/>
      <c r="I1724" s="0"/>
      <c r="J1724" s="1"/>
      <c r="K1724" s="0"/>
      <c r="L1724" s="1"/>
      <c r="M1724" s="0"/>
      <c r="O1724" s="0" t="str">
        <f aca="false">LOOKUP(B1724,ISO3,Zone)</f>
        <v>MENA</v>
      </c>
      <c r="P1724" s="0" t="str">
        <f aca="false">LOOKUP(B1724,ISO3,Country)</f>
        <v>Algeria</v>
      </c>
    </row>
    <row r="1725" customFormat="false" ht="12.8" hidden="false" customHeight="false" outlineLevel="0" collapsed="false">
      <c r="A1725" s="0" t="n">
        <v>2014</v>
      </c>
      <c r="B1725" s="0" t="s">
        <v>128</v>
      </c>
      <c r="C1725" s="1" t="n">
        <v>63.71</v>
      </c>
      <c r="D1725" s="0" t="n">
        <v>122</v>
      </c>
      <c r="E1725" s="0"/>
      <c r="F1725" s="1"/>
      <c r="G1725" s="0"/>
      <c r="H1725" s="1"/>
      <c r="I1725" s="0"/>
      <c r="J1725" s="1"/>
      <c r="K1725" s="0"/>
      <c r="L1725" s="1"/>
      <c r="M1725" s="0"/>
      <c r="O1725" s="0" t="str">
        <f aca="false">LOOKUP(B1725,ISO3,Zone)</f>
        <v>Afrique</v>
      </c>
      <c r="P1725" s="0" t="str">
        <f aca="false">LOOKUP(B1725,ISO3,Country)</f>
        <v>Mali</v>
      </c>
    </row>
    <row r="1726" customFormat="false" ht="12.8" hidden="false" customHeight="false" outlineLevel="0" collapsed="false">
      <c r="A1726" s="0" t="n">
        <v>2014</v>
      </c>
      <c r="B1726" s="0" t="s">
        <v>53</v>
      </c>
      <c r="C1726" s="1" t="n">
        <v>63.57</v>
      </c>
      <c r="D1726" s="0" t="n">
        <v>123</v>
      </c>
      <c r="E1726" s="0"/>
      <c r="F1726" s="1"/>
      <c r="G1726" s="0"/>
      <c r="H1726" s="1"/>
      <c r="I1726" s="0"/>
      <c r="J1726" s="1"/>
      <c r="K1726" s="0"/>
      <c r="L1726" s="1"/>
      <c r="M1726" s="0"/>
      <c r="O1726" s="0" t="str">
        <f aca="false">LOOKUP(B1726,ISO3,Zone)</f>
        <v>UE Balkans</v>
      </c>
      <c r="P1726" s="0" t="str">
        <f aca="false">LOOKUP(B1726,ISO3,Country)</f>
        <v>North Macedonia</v>
      </c>
    </row>
    <row r="1727" customFormat="false" ht="12.8" hidden="false" customHeight="false" outlineLevel="0" collapsed="false">
      <c r="A1727" s="0" t="n">
        <v>2014</v>
      </c>
      <c r="B1727" s="0" t="s">
        <v>140</v>
      </c>
      <c r="C1727" s="1" t="n">
        <v>63.5</v>
      </c>
      <c r="D1727" s="0" t="n">
        <v>124</v>
      </c>
      <c r="E1727" s="0"/>
      <c r="F1727" s="1"/>
      <c r="G1727" s="0"/>
      <c r="H1727" s="1"/>
      <c r="I1727" s="0"/>
      <c r="J1727" s="1"/>
      <c r="K1727" s="0"/>
      <c r="L1727" s="1"/>
      <c r="M1727" s="0"/>
      <c r="O1727" s="0" t="str">
        <f aca="false">LOOKUP(B1727,ISO3,Zone)</f>
        <v>Afrique</v>
      </c>
      <c r="P1727" s="0" t="str">
        <f aca="false">LOOKUP(B1727,ISO3,Country)</f>
        <v>Angola</v>
      </c>
    </row>
    <row r="1728" customFormat="false" ht="12.8" hidden="false" customHeight="false" outlineLevel="0" collapsed="false">
      <c r="A1728" s="0" t="n">
        <v>2014</v>
      </c>
      <c r="B1728" s="0" t="s">
        <v>142</v>
      </c>
      <c r="C1728" s="1" t="n">
        <v>63.39</v>
      </c>
      <c r="D1728" s="0" t="n">
        <v>125</v>
      </c>
      <c r="E1728" s="0"/>
      <c r="F1728" s="1"/>
      <c r="G1728" s="0"/>
      <c r="H1728" s="1"/>
      <c r="I1728" s="0"/>
      <c r="J1728" s="1"/>
      <c r="K1728" s="0"/>
      <c r="L1728" s="1"/>
      <c r="M1728" s="0"/>
      <c r="O1728" s="0" t="str">
        <f aca="false">LOOKUP(B1728,ISO3,Zone)</f>
        <v>Amériques</v>
      </c>
      <c r="P1728" s="0" t="str">
        <f aca="false">LOOKUP(B1728,ISO3,Country)</f>
        <v>Guatemala</v>
      </c>
    </row>
    <row r="1729" customFormat="false" ht="12.8" hidden="false" customHeight="false" outlineLevel="0" collapsed="false">
      <c r="A1729" s="0" t="n">
        <v>2014</v>
      </c>
      <c r="B1729" s="0" t="s">
        <v>154</v>
      </c>
      <c r="C1729" s="1" t="n">
        <v>63.32</v>
      </c>
      <c r="D1729" s="0" t="n">
        <v>126</v>
      </c>
      <c r="E1729" s="0"/>
      <c r="F1729" s="1"/>
      <c r="G1729" s="0"/>
      <c r="H1729" s="1"/>
      <c r="I1729" s="0"/>
      <c r="J1729" s="1"/>
      <c r="K1729" s="0"/>
      <c r="L1729" s="1"/>
      <c r="M1729" s="0"/>
      <c r="O1729" s="0" t="str">
        <f aca="false">LOOKUP(B1729,ISO3,Zone)</f>
        <v>Amériques</v>
      </c>
      <c r="P1729" s="0" t="str">
        <f aca="false">LOOKUP(B1729,ISO3,Country)</f>
        <v>Colombia</v>
      </c>
    </row>
    <row r="1730" customFormat="false" ht="12.8" hidden="false" customHeight="false" outlineLevel="0" collapsed="false">
      <c r="A1730" s="0" t="n">
        <v>2014</v>
      </c>
      <c r="B1730" s="0" t="s">
        <v>94</v>
      </c>
      <c r="C1730" s="1" t="n">
        <v>63.07</v>
      </c>
      <c r="D1730" s="0" t="n">
        <v>127</v>
      </c>
      <c r="E1730" s="0"/>
      <c r="F1730" s="1"/>
      <c r="G1730" s="0"/>
      <c r="H1730" s="1"/>
      <c r="I1730" s="0"/>
      <c r="J1730" s="1"/>
      <c r="K1730" s="0"/>
      <c r="L1730" s="1"/>
      <c r="M1730" s="0"/>
      <c r="O1730" s="0" t="str">
        <f aca="false">LOOKUP(B1730,ISO3,Zone)</f>
        <v>EEAC</v>
      </c>
      <c r="P1730" s="0" t="str">
        <f aca="false">LOOKUP(B1730,ISO3,Country)</f>
        <v>Ukraine</v>
      </c>
    </row>
    <row r="1731" customFormat="false" ht="12.8" hidden="false" customHeight="false" outlineLevel="0" collapsed="false">
      <c r="A1731" s="0" t="n">
        <v>2014</v>
      </c>
      <c r="B1731" s="0" t="s">
        <v>167</v>
      </c>
      <c r="C1731" s="1" t="n">
        <v>62.93</v>
      </c>
      <c r="D1731" s="0" t="n">
        <v>128</v>
      </c>
      <c r="E1731" s="0"/>
      <c r="F1731" s="1"/>
      <c r="G1731" s="0"/>
      <c r="H1731" s="1"/>
      <c r="I1731" s="0"/>
      <c r="J1731" s="1"/>
      <c r="K1731" s="0"/>
      <c r="L1731" s="1"/>
      <c r="M1731" s="0"/>
      <c r="O1731" s="0" t="str">
        <f aca="false">LOOKUP(B1731,ISO3,Zone)</f>
        <v>Asie-Pacifique</v>
      </c>
      <c r="P1731" s="0" t="str">
        <f aca="false">LOOKUP(B1731,ISO3,Country)</f>
        <v>Afghanistan</v>
      </c>
    </row>
    <row r="1732" customFormat="false" ht="12.8" hidden="false" customHeight="false" outlineLevel="0" collapsed="false">
      <c r="A1732" s="0" t="n">
        <v>2014</v>
      </c>
      <c r="B1732" s="0" t="s">
        <v>184</v>
      </c>
      <c r="C1732" s="1" t="n">
        <v>62.86</v>
      </c>
      <c r="D1732" s="0" t="n">
        <v>129</v>
      </c>
      <c r="E1732" s="0"/>
      <c r="F1732" s="1"/>
      <c r="G1732" s="0"/>
      <c r="H1732" s="1"/>
      <c r="I1732" s="0"/>
      <c r="J1732" s="1"/>
      <c r="K1732" s="0"/>
      <c r="L1732" s="1"/>
      <c r="M1732" s="0"/>
      <c r="O1732" s="0" t="str">
        <f aca="false">LOOKUP(B1732,ISO3,Zone)</f>
        <v>Amériques</v>
      </c>
      <c r="P1732" s="0" t="str">
        <f aca="false">LOOKUP(B1732,ISO3,Country)</f>
        <v>Honduras</v>
      </c>
    </row>
    <row r="1733" customFormat="false" ht="12.8" hidden="false" customHeight="false" outlineLevel="0" collapsed="false">
      <c r="A1733" s="0" t="n">
        <v>2014</v>
      </c>
      <c r="B1733" s="0" t="s">
        <v>121</v>
      </c>
      <c r="C1733" s="1" t="n">
        <v>62.06</v>
      </c>
      <c r="D1733" s="0" t="n">
        <v>130</v>
      </c>
      <c r="E1733" s="0"/>
      <c r="F1733" s="1"/>
      <c r="G1733" s="0"/>
      <c r="H1733" s="1"/>
      <c r="I1733" s="0"/>
      <c r="J1733" s="1"/>
      <c r="K1733" s="0"/>
      <c r="L1733" s="1"/>
      <c r="M1733" s="0"/>
      <c r="O1733" s="0" t="str">
        <f aca="false">LOOKUP(B1733,ISO3,Zone)</f>
        <v>Asie-Pacifique</v>
      </c>
      <c r="P1733" s="0" t="str">
        <f aca="false">LOOKUP(B1733,ISO3,Country)</f>
        <v>Thailand</v>
      </c>
    </row>
    <row r="1734" customFormat="false" ht="12.8" hidden="false" customHeight="false" outlineLevel="0" collapsed="false">
      <c r="A1734" s="0" t="n">
        <v>2014</v>
      </c>
      <c r="B1734" s="0" t="s">
        <v>153</v>
      </c>
      <c r="C1734" s="1" t="n">
        <v>61.87</v>
      </c>
      <c r="D1734" s="0" t="n">
        <v>131</v>
      </c>
      <c r="E1734" s="0"/>
      <c r="F1734" s="1"/>
      <c r="G1734" s="0"/>
      <c r="H1734" s="1"/>
      <c r="I1734" s="0"/>
      <c r="J1734" s="1"/>
      <c r="K1734" s="0"/>
      <c r="L1734" s="1"/>
      <c r="M1734" s="0"/>
      <c r="O1734" s="0" t="str">
        <f aca="false">LOOKUP(B1734,ISO3,Zone)</f>
        <v>Afrique</v>
      </c>
      <c r="P1734" s="0" t="str">
        <f aca="false">LOOKUP(B1734,ISO3,Country)</f>
        <v>Cameroon</v>
      </c>
    </row>
    <row r="1735" customFormat="false" ht="12.8" hidden="false" customHeight="false" outlineLevel="0" collapsed="false">
      <c r="A1735" s="0" t="n">
        <v>2014</v>
      </c>
      <c r="B1735" s="0" t="s">
        <v>123</v>
      </c>
      <c r="C1735" s="1" t="n">
        <v>61.85</v>
      </c>
      <c r="D1735" s="0" t="n">
        <v>132</v>
      </c>
      <c r="E1735" s="0"/>
      <c r="F1735" s="1"/>
      <c r="G1735" s="0"/>
      <c r="H1735" s="1"/>
      <c r="I1735" s="0"/>
      <c r="J1735" s="1"/>
      <c r="K1735" s="0"/>
      <c r="L1735" s="1"/>
      <c r="M1735" s="0"/>
      <c r="O1735" s="0" t="str">
        <f aca="false">LOOKUP(B1735,ISO3,Zone)</f>
        <v>Asie-Pacifique</v>
      </c>
      <c r="P1735" s="0" t="str">
        <f aca="false">LOOKUP(B1735,ISO3,Country)</f>
        <v>Indonesia</v>
      </c>
    </row>
    <row r="1736" customFormat="false" ht="12.8" hidden="false" customHeight="false" outlineLevel="0" collapsed="false">
      <c r="A1736" s="0" t="n">
        <v>2014</v>
      </c>
      <c r="B1736" s="0" t="s">
        <v>136</v>
      </c>
      <c r="C1736" s="1" t="n">
        <v>61.31</v>
      </c>
      <c r="D1736" s="0" t="n">
        <v>133</v>
      </c>
      <c r="E1736" s="0"/>
      <c r="F1736" s="1"/>
      <c r="G1736" s="0"/>
      <c r="H1736" s="1"/>
      <c r="I1736" s="0"/>
      <c r="J1736" s="1"/>
      <c r="K1736" s="0"/>
      <c r="L1736" s="1"/>
      <c r="M1736" s="0"/>
      <c r="O1736" s="0" t="str">
        <f aca="false">LOOKUP(B1736,ISO3,Zone)</f>
        <v>MENA</v>
      </c>
      <c r="P1736" s="0" t="str">
        <f aca="false">LOOKUP(B1736,ISO3,Country)</f>
        <v>Tunisia</v>
      </c>
    </row>
    <row r="1737" customFormat="false" ht="12.8" hidden="false" customHeight="false" outlineLevel="0" collapsed="false">
      <c r="A1737" s="0" t="n">
        <v>2014</v>
      </c>
      <c r="B1737" s="0" t="s">
        <v>170</v>
      </c>
      <c r="C1737" s="1" t="n">
        <v>61.17</v>
      </c>
      <c r="D1737" s="0" t="n">
        <v>134</v>
      </c>
      <c r="E1737" s="0"/>
      <c r="F1737" s="1"/>
      <c r="G1737" s="0"/>
      <c r="H1737" s="1"/>
      <c r="I1737" s="0"/>
      <c r="J1737" s="1"/>
      <c r="K1737" s="0"/>
      <c r="L1737" s="1"/>
      <c r="M1737" s="0"/>
      <c r="O1737" s="0" t="str">
        <f aca="false">LOOKUP(B1737,ISO3,Zone)</f>
        <v>MENA</v>
      </c>
      <c r="P1737" s="0" t="str">
        <f aca="false">LOOKUP(B1737,ISO3,Country)</f>
        <v>Oman</v>
      </c>
    </row>
    <row r="1738" customFormat="false" ht="12.8" hidden="false" customHeight="false" outlineLevel="0" collapsed="false">
      <c r="A1738" s="0" t="n">
        <v>2014</v>
      </c>
      <c r="B1738" s="0" t="s">
        <v>141</v>
      </c>
      <c r="C1738" s="1" t="n">
        <v>60.81</v>
      </c>
      <c r="D1738" s="0" t="n">
        <v>135</v>
      </c>
      <c r="E1738" s="0"/>
      <c r="F1738" s="1"/>
      <c r="G1738" s="0"/>
      <c r="H1738" s="1"/>
      <c r="I1738" s="0"/>
      <c r="J1738" s="1"/>
      <c r="K1738" s="0"/>
      <c r="L1738" s="1"/>
      <c r="M1738" s="0"/>
      <c r="O1738" s="0" t="str">
        <f aca="false">LOOKUP(B1738,ISO3,Zone)</f>
        <v>Afrique</v>
      </c>
      <c r="P1738" s="0" t="str">
        <f aca="false">LOOKUP(B1738,ISO3,Country)</f>
        <v>Zimbabwe</v>
      </c>
    </row>
    <row r="1739" customFormat="false" ht="12.8" hidden="false" customHeight="false" outlineLevel="0" collapsed="false">
      <c r="A1739" s="0" t="n">
        <v>2014</v>
      </c>
      <c r="B1739" s="0" t="s">
        <v>159</v>
      </c>
      <c r="C1739" s="1" t="n">
        <v>60.28</v>
      </c>
      <c r="D1739" s="0" t="n">
        <v>136</v>
      </c>
      <c r="E1739" s="0"/>
      <c r="F1739" s="1"/>
      <c r="G1739" s="0"/>
      <c r="H1739" s="1"/>
      <c r="I1739" s="0"/>
      <c r="J1739" s="1"/>
      <c r="K1739" s="0"/>
      <c r="L1739" s="1"/>
      <c r="M1739" s="0"/>
      <c r="O1739" s="0" t="str">
        <f aca="false">LOOKUP(B1739,ISO3,Zone)</f>
        <v>MENA</v>
      </c>
      <c r="P1739" s="0" t="str">
        <f aca="false">LOOKUP(B1739,ISO3,Country)</f>
        <v>Morocco / Western Sahara </v>
      </c>
    </row>
    <row r="1740" customFormat="false" ht="12.8" hidden="false" customHeight="false" outlineLevel="0" collapsed="false">
      <c r="A1740" s="0" t="n">
        <v>2014</v>
      </c>
      <c r="B1740" s="0" t="s">
        <v>164</v>
      </c>
      <c r="C1740" s="1" t="n">
        <v>60.16</v>
      </c>
      <c r="D1740" s="0" t="n">
        <v>137</v>
      </c>
      <c r="E1740" s="0"/>
      <c r="F1740" s="1"/>
      <c r="G1740" s="0"/>
      <c r="H1740" s="1"/>
      <c r="I1740" s="0"/>
      <c r="J1740" s="1"/>
      <c r="K1740" s="0"/>
      <c r="L1740" s="1"/>
      <c r="M1740" s="0"/>
      <c r="O1740" s="0" t="str">
        <f aca="false">LOOKUP(B1740,ISO3,Zone)</f>
        <v>MENA</v>
      </c>
      <c r="P1740" s="0" t="str">
        <f aca="false">LOOKUP(B1740,ISO3,Country)</f>
        <v>Libya</v>
      </c>
    </row>
    <row r="1741" customFormat="false" ht="12.8" hidden="false" customHeight="false" outlineLevel="0" collapsed="false">
      <c r="A1741" s="0" t="n">
        <v>2014</v>
      </c>
      <c r="B1741" s="0" t="s">
        <v>171</v>
      </c>
      <c r="C1741" s="1" t="n">
        <v>59.89</v>
      </c>
      <c r="D1741" s="0" t="n">
        <v>138</v>
      </c>
      <c r="E1741" s="0"/>
      <c r="F1741" s="1"/>
      <c r="G1741" s="0"/>
      <c r="H1741" s="1"/>
      <c r="I1741" s="0"/>
      <c r="J1741" s="1"/>
      <c r="K1741" s="0"/>
      <c r="L1741" s="1"/>
      <c r="M1741" s="0"/>
      <c r="O1741" s="0" t="str">
        <f aca="false">LOOKUP(B1741,ISO3,Zone)</f>
        <v>MENA</v>
      </c>
      <c r="P1741" s="0" t="str">
        <f aca="false">LOOKUP(B1741,ISO3,Country)</f>
        <v>Palestine</v>
      </c>
    </row>
    <row r="1742" customFormat="false" ht="12.8" hidden="false" customHeight="false" outlineLevel="0" collapsed="false">
      <c r="A1742" s="0" t="n">
        <v>2014</v>
      </c>
      <c r="B1742" s="0" t="s">
        <v>124</v>
      </c>
      <c r="C1742" s="1" t="n">
        <v>59.78</v>
      </c>
      <c r="D1742" s="0" t="n">
        <v>139</v>
      </c>
      <c r="E1742" s="0"/>
      <c r="F1742" s="1"/>
      <c r="G1742" s="0"/>
      <c r="H1742" s="1"/>
      <c r="I1742" s="0"/>
      <c r="J1742" s="1"/>
      <c r="K1742" s="0"/>
      <c r="L1742" s="1"/>
      <c r="M1742" s="0"/>
      <c r="O1742" s="0" t="str">
        <f aca="false">LOOKUP(B1742,ISO3,Zone)</f>
        <v>Afrique</v>
      </c>
      <c r="P1742" s="0" t="str">
        <f aca="false">LOOKUP(B1742,ISO3,Country)</f>
        <v>Chad</v>
      </c>
    </row>
    <row r="1743" customFormat="false" ht="12.8" hidden="false" customHeight="false" outlineLevel="0" collapsed="false">
      <c r="A1743" s="0" t="n">
        <v>2014</v>
      </c>
      <c r="B1743" s="0" t="s">
        <v>176</v>
      </c>
      <c r="C1743" s="1" t="n">
        <v>59.66</v>
      </c>
      <c r="D1743" s="0" t="n">
        <v>140</v>
      </c>
      <c r="E1743" s="0"/>
      <c r="F1743" s="1"/>
      <c r="G1743" s="0"/>
      <c r="H1743" s="1"/>
      <c r="I1743" s="0"/>
      <c r="J1743" s="1"/>
      <c r="K1743" s="0"/>
      <c r="L1743" s="1"/>
      <c r="M1743" s="0"/>
      <c r="O1743" s="0" t="str">
        <f aca="false">LOOKUP(B1743,ISO3,Zone)</f>
        <v>Asie-Pacifique</v>
      </c>
      <c r="P1743" s="0" t="str">
        <f aca="false">LOOKUP(B1743,ISO3,Country)</f>
        <v>India</v>
      </c>
    </row>
    <row r="1744" customFormat="false" ht="12.8" hidden="false" customHeight="false" outlineLevel="0" collapsed="false">
      <c r="A1744" s="0" t="n">
        <v>2014</v>
      </c>
      <c r="B1744" s="0" t="s">
        <v>161</v>
      </c>
      <c r="C1744" s="1" t="n">
        <v>59.58</v>
      </c>
      <c r="D1744" s="0" t="n">
        <v>141</v>
      </c>
      <c r="E1744" s="0"/>
      <c r="F1744" s="1"/>
      <c r="G1744" s="0"/>
      <c r="H1744" s="1"/>
      <c r="I1744" s="0"/>
      <c r="J1744" s="1"/>
      <c r="K1744" s="0"/>
      <c r="L1744" s="1"/>
      <c r="M1744" s="0"/>
      <c r="O1744" s="0" t="str">
        <f aca="false">LOOKUP(B1744,ISO3,Zone)</f>
        <v>MENA</v>
      </c>
      <c r="P1744" s="0" t="str">
        <f aca="false">LOOKUP(B1744,ISO3,Country)</f>
        <v>Jordan</v>
      </c>
    </row>
    <row r="1745" customFormat="false" ht="12.8" hidden="false" customHeight="false" outlineLevel="0" collapsed="false">
      <c r="A1745" s="0" t="n">
        <v>2014</v>
      </c>
      <c r="B1745" s="0" t="s">
        <v>129</v>
      </c>
      <c r="C1745" s="1" t="n">
        <v>59.5</v>
      </c>
      <c r="D1745" s="0" t="n">
        <v>142</v>
      </c>
      <c r="E1745" s="0"/>
      <c r="F1745" s="1"/>
      <c r="G1745" s="0"/>
      <c r="H1745" s="1"/>
      <c r="I1745" s="0"/>
      <c r="J1745" s="1"/>
      <c r="K1745" s="0"/>
      <c r="L1745" s="1"/>
      <c r="M1745" s="0"/>
      <c r="O1745" s="0" t="str">
        <f aca="false">LOOKUP(B1745,ISO3,Zone)</f>
        <v>Afrique</v>
      </c>
      <c r="P1745" s="0" t="str">
        <f aca="false">LOOKUP(B1745,ISO3,Country)</f>
        <v>Burundi</v>
      </c>
    </row>
    <row r="1746" customFormat="false" ht="12.8" hidden="false" customHeight="false" outlineLevel="0" collapsed="false">
      <c r="A1746" s="0" t="n">
        <v>2014</v>
      </c>
      <c r="B1746" s="0" t="s">
        <v>145</v>
      </c>
      <c r="C1746" s="1" t="n">
        <v>59.42</v>
      </c>
      <c r="D1746" s="0" t="n">
        <v>143</v>
      </c>
      <c r="E1746" s="0"/>
      <c r="F1746" s="1"/>
      <c r="G1746" s="0"/>
      <c r="H1746" s="1"/>
      <c r="I1746" s="0"/>
      <c r="J1746" s="1"/>
      <c r="K1746" s="0"/>
      <c r="L1746" s="1"/>
      <c r="M1746" s="0"/>
      <c r="O1746" s="0" t="str">
        <f aca="false">LOOKUP(B1746,ISO3,Zone)</f>
        <v>Afrique</v>
      </c>
      <c r="P1746" s="0" t="str">
        <f aca="false">LOOKUP(B1746,ISO3,Country)</f>
        <v>Ethiopia</v>
      </c>
    </row>
    <row r="1747" customFormat="false" ht="12.8" hidden="false" customHeight="false" outlineLevel="0" collapsed="false">
      <c r="A1747" s="0" t="n">
        <v>2014</v>
      </c>
      <c r="B1747" s="0" t="s">
        <v>162</v>
      </c>
      <c r="C1747" s="1" t="n">
        <v>59.03</v>
      </c>
      <c r="D1747" s="0" t="n">
        <v>144</v>
      </c>
      <c r="E1747" s="0"/>
      <c r="F1747" s="1"/>
      <c r="G1747" s="0"/>
      <c r="H1747" s="1"/>
      <c r="I1747" s="0"/>
      <c r="J1747" s="1"/>
      <c r="K1747" s="0"/>
      <c r="L1747" s="1"/>
      <c r="M1747" s="0"/>
      <c r="O1747" s="0" t="str">
        <f aca="false">LOOKUP(B1747,ISO3,Zone)</f>
        <v>Asie-Pacifique</v>
      </c>
      <c r="P1747" s="0" t="str">
        <f aca="false">LOOKUP(B1747,ISO3,Country)</f>
        <v>Cambodia</v>
      </c>
    </row>
    <row r="1748" customFormat="false" ht="12.8" hidden="false" customHeight="false" outlineLevel="0" collapsed="false">
      <c r="A1748" s="0" t="n">
        <v>2014</v>
      </c>
      <c r="B1748" s="0" t="s">
        <v>188</v>
      </c>
      <c r="C1748" s="1" t="n">
        <v>58.57</v>
      </c>
      <c r="D1748" s="0" t="n">
        <v>145</v>
      </c>
      <c r="E1748" s="0"/>
      <c r="F1748" s="1"/>
      <c r="G1748" s="0"/>
      <c r="H1748" s="1"/>
      <c r="I1748" s="0"/>
      <c r="J1748" s="1"/>
      <c r="K1748" s="0"/>
      <c r="L1748" s="1"/>
      <c r="M1748" s="0"/>
      <c r="O1748" s="0" t="str">
        <f aca="false">LOOKUP(B1748,ISO3,Zone)</f>
        <v>Asie-Pacifique</v>
      </c>
      <c r="P1748" s="0" t="str">
        <f aca="false">LOOKUP(B1748,ISO3,Country)</f>
        <v>Myanmar</v>
      </c>
    </row>
    <row r="1749" customFormat="false" ht="12.8" hidden="false" customHeight="false" outlineLevel="0" collapsed="false">
      <c r="A1749" s="0" t="n">
        <v>2014</v>
      </c>
      <c r="B1749" s="0" t="s">
        <v>178</v>
      </c>
      <c r="C1749" s="1" t="n">
        <v>57.42</v>
      </c>
      <c r="D1749" s="0" t="n">
        <v>146</v>
      </c>
      <c r="E1749" s="0"/>
      <c r="F1749" s="1"/>
      <c r="G1749" s="0"/>
      <c r="H1749" s="1"/>
      <c r="I1749" s="0"/>
      <c r="J1749" s="1"/>
      <c r="K1749" s="0"/>
      <c r="L1749" s="1"/>
      <c r="M1749" s="0"/>
      <c r="O1749" s="0" t="str">
        <f aca="false">LOOKUP(B1749,ISO3,Zone)</f>
        <v>Asie-Pacifique</v>
      </c>
      <c r="P1749" s="0" t="str">
        <f aca="false">LOOKUP(B1749,ISO3,Country)</f>
        <v>Bangladesh</v>
      </c>
    </row>
    <row r="1750" customFormat="false" ht="12.8" hidden="false" customHeight="false" outlineLevel="0" collapsed="false">
      <c r="A1750" s="0" t="n">
        <v>2014</v>
      </c>
      <c r="B1750" s="0" t="s">
        <v>88</v>
      </c>
      <c r="C1750" s="1" t="n">
        <v>57.27</v>
      </c>
      <c r="D1750" s="0" t="n">
        <v>147</v>
      </c>
      <c r="E1750" s="0"/>
      <c r="F1750" s="1"/>
      <c r="G1750" s="0"/>
      <c r="H1750" s="1"/>
      <c r="I1750" s="0"/>
      <c r="J1750" s="1"/>
      <c r="K1750" s="0"/>
      <c r="L1750" s="1"/>
      <c r="M1750" s="0"/>
      <c r="O1750" s="0" t="str">
        <f aca="false">LOOKUP(B1750,ISO3,Zone)</f>
        <v>Asie-Pacifique</v>
      </c>
      <c r="P1750" s="0" t="str">
        <f aca="false">LOOKUP(B1750,ISO3,Country)</f>
        <v>Malaysia</v>
      </c>
    </row>
    <row r="1751" customFormat="false" ht="12.8" hidden="false" customHeight="false" outlineLevel="0" collapsed="false">
      <c r="A1751" s="0" t="n">
        <v>2014</v>
      </c>
      <c r="B1751" s="0" t="s">
        <v>179</v>
      </c>
      <c r="C1751" s="1" t="n">
        <v>57.22</v>
      </c>
      <c r="D1751" s="0" t="n">
        <v>148</v>
      </c>
      <c r="E1751" s="0"/>
      <c r="F1751" s="1"/>
      <c r="G1751" s="0"/>
      <c r="H1751" s="1"/>
      <c r="I1751" s="0"/>
      <c r="J1751" s="1"/>
      <c r="K1751" s="0"/>
      <c r="L1751" s="1"/>
      <c r="M1751" s="0"/>
      <c r="O1751" s="0" t="str">
        <f aca="false">LOOKUP(B1751,ISO3,Zone)</f>
        <v>EEAC</v>
      </c>
      <c r="P1751" s="0" t="str">
        <f aca="false">LOOKUP(B1751,ISO3,Country)</f>
        <v>Russia</v>
      </c>
    </row>
    <row r="1752" customFormat="false" ht="12.8" hidden="false" customHeight="false" outlineLevel="0" collapsed="false">
      <c r="A1752" s="0" t="n">
        <v>2014</v>
      </c>
      <c r="B1752" s="0" t="s">
        <v>147</v>
      </c>
      <c r="C1752" s="1" t="n">
        <v>56.31</v>
      </c>
      <c r="D1752" s="0" t="n">
        <v>149</v>
      </c>
      <c r="E1752" s="0"/>
      <c r="F1752" s="1"/>
      <c r="G1752" s="0"/>
      <c r="H1752" s="1"/>
      <c r="I1752" s="0"/>
      <c r="J1752" s="1"/>
      <c r="K1752" s="0"/>
      <c r="L1752" s="1"/>
      <c r="M1752" s="0"/>
      <c r="O1752" s="0" t="str">
        <f aca="false">LOOKUP(B1752,ISO3,Zone)</f>
        <v>Asie-Pacifique</v>
      </c>
      <c r="P1752" s="0" t="str">
        <f aca="false">LOOKUP(B1752,ISO3,Country)</f>
        <v>Philippines</v>
      </c>
    </row>
    <row r="1753" customFormat="false" ht="12.8" hidden="false" customHeight="false" outlineLevel="0" collapsed="false">
      <c r="A1753" s="0" t="n">
        <v>2014</v>
      </c>
      <c r="B1753" s="0" t="s">
        <v>144</v>
      </c>
      <c r="C1753" s="1" t="n">
        <v>55.71</v>
      </c>
      <c r="D1753" s="0" t="n">
        <v>150</v>
      </c>
      <c r="E1753" s="0"/>
      <c r="F1753" s="1"/>
      <c r="G1753" s="0"/>
      <c r="H1753" s="1"/>
      <c r="I1753" s="0"/>
      <c r="J1753" s="1"/>
      <c r="K1753" s="0"/>
      <c r="L1753" s="1"/>
      <c r="M1753" s="0"/>
      <c r="O1753" s="0" t="str">
        <f aca="false">LOOKUP(B1753,ISO3,Zone)</f>
        <v>Asie-Pacifique</v>
      </c>
      <c r="P1753" s="0" t="str">
        <f aca="false">LOOKUP(B1753,ISO3,Country)</f>
        <v>Singapore</v>
      </c>
    </row>
    <row r="1754" customFormat="false" ht="12.8" hidden="false" customHeight="false" outlineLevel="0" collapsed="false">
      <c r="A1754" s="0" t="n">
        <v>2014</v>
      </c>
      <c r="B1754" s="0" t="s">
        <v>139</v>
      </c>
      <c r="C1754" s="1" t="n">
        <v>55.36</v>
      </c>
      <c r="D1754" s="0" t="n">
        <v>151</v>
      </c>
      <c r="E1754" s="0"/>
      <c r="F1754" s="1"/>
      <c r="G1754" s="0"/>
      <c r="H1754" s="1"/>
      <c r="I1754" s="0"/>
      <c r="J1754" s="1"/>
      <c r="K1754" s="0"/>
      <c r="L1754" s="1"/>
      <c r="M1754" s="0"/>
      <c r="O1754" s="0" t="str">
        <f aca="false">LOOKUP(B1754,ISO3,Zone)</f>
        <v>Afrique</v>
      </c>
      <c r="P1754" s="0" t="str">
        <f aca="false">LOOKUP(B1754,ISO3,Country)</f>
        <v>DR Congo</v>
      </c>
    </row>
    <row r="1755" customFormat="false" ht="12.8" hidden="false" customHeight="false" outlineLevel="0" collapsed="false">
      <c r="A1755" s="0" t="n">
        <v>2014</v>
      </c>
      <c r="B1755" s="0" t="s">
        <v>143</v>
      </c>
      <c r="C1755" s="1" t="n">
        <v>54.96</v>
      </c>
      <c r="D1755" s="0" t="n">
        <v>152</v>
      </c>
      <c r="E1755" s="0"/>
      <c r="F1755" s="1"/>
      <c r="G1755" s="0"/>
      <c r="H1755" s="1"/>
      <c r="I1755" s="0"/>
      <c r="J1755" s="1"/>
      <c r="K1755" s="0"/>
      <c r="L1755" s="1"/>
      <c r="M1755" s="0"/>
      <c r="O1755" s="0" t="str">
        <f aca="false">LOOKUP(B1755,ISO3,Zone)</f>
        <v>Amériques</v>
      </c>
      <c r="P1755" s="0" t="str">
        <f aca="false">LOOKUP(B1755,ISO3,Country)</f>
        <v>Mexico</v>
      </c>
    </row>
    <row r="1756" customFormat="false" ht="12.8" hidden="false" customHeight="false" outlineLevel="0" collapsed="false">
      <c r="A1756" s="0" t="n">
        <v>2014</v>
      </c>
      <c r="B1756" s="0" t="s">
        <v>182</v>
      </c>
      <c r="C1756" s="1" t="n">
        <v>54.56</v>
      </c>
      <c r="D1756" s="0" t="n">
        <v>153</v>
      </c>
      <c r="E1756" s="0"/>
      <c r="F1756" s="1"/>
      <c r="G1756" s="0"/>
      <c r="H1756" s="1"/>
      <c r="I1756" s="0"/>
      <c r="J1756" s="1"/>
      <c r="K1756" s="0"/>
      <c r="L1756" s="1"/>
      <c r="M1756" s="0"/>
      <c r="O1756" s="0" t="str">
        <f aca="false">LOOKUP(B1756,ISO3,Zone)</f>
        <v>MENA</v>
      </c>
      <c r="P1756" s="0" t="str">
        <f aca="false">LOOKUP(B1756,ISO3,Country)</f>
        <v>Iraq</v>
      </c>
    </row>
    <row r="1757" customFormat="false" ht="12.8" hidden="false" customHeight="false" outlineLevel="0" collapsed="false">
      <c r="A1757" s="0" t="n">
        <v>2014</v>
      </c>
      <c r="B1757" s="0" t="s">
        <v>180</v>
      </c>
      <c r="C1757" s="1" t="n">
        <v>54.13</v>
      </c>
      <c r="D1757" s="0" t="n">
        <v>154</v>
      </c>
      <c r="E1757" s="0"/>
      <c r="F1757" s="1"/>
      <c r="G1757" s="0"/>
      <c r="H1757" s="1"/>
      <c r="I1757" s="0"/>
      <c r="J1757" s="1"/>
      <c r="K1757" s="0"/>
      <c r="L1757" s="1"/>
      <c r="M1757" s="0"/>
      <c r="O1757" s="0" t="str">
        <f aca="false">LOOKUP(B1757,ISO3,Zone)</f>
        <v>EEAC</v>
      </c>
      <c r="P1757" s="0" t="str">
        <f aca="false">LOOKUP(B1757,ISO3,Country)</f>
        <v>Türkiye</v>
      </c>
    </row>
    <row r="1758" customFormat="false" ht="12.8" hidden="false" customHeight="false" outlineLevel="0" collapsed="false">
      <c r="A1758" s="0" t="n">
        <v>2014</v>
      </c>
      <c r="B1758" s="0" t="s">
        <v>61</v>
      </c>
      <c r="C1758" s="1" t="n">
        <v>53.58</v>
      </c>
      <c r="D1758" s="0" t="n">
        <v>155</v>
      </c>
      <c r="E1758" s="0"/>
      <c r="F1758" s="1"/>
      <c r="G1758" s="0"/>
      <c r="H1758" s="1"/>
      <c r="I1758" s="0"/>
      <c r="J1758" s="1"/>
      <c r="K1758" s="0"/>
      <c r="L1758" s="1"/>
      <c r="M1758" s="0"/>
      <c r="O1758" s="0" t="str">
        <f aca="false">LOOKUP(B1758,ISO3,Zone)</f>
        <v>Afrique</v>
      </c>
      <c r="P1758" s="0" t="str">
        <f aca="false">LOOKUP(B1758,ISO3,Country)</f>
        <v>Gambia</v>
      </c>
    </row>
    <row r="1759" customFormat="false" ht="12.8" hidden="false" customHeight="false" outlineLevel="0" collapsed="false">
      <c r="A1759" s="0" t="n">
        <v>2014</v>
      </c>
      <c r="B1759" s="0" t="s">
        <v>126</v>
      </c>
      <c r="C1759" s="1" t="n">
        <v>53.24</v>
      </c>
      <c r="D1759" s="0" t="n">
        <v>156</v>
      </c>
      <c r="E1759" s="0"/>
      <c r="F1759" s="1"/>
      <c r="G1759" s="0"/>
      <c r="H1759" s="1"/>
      <c r="I1759" s="0"/>
      <c r="J1759" s="1"/>
      <c r="K1759" s="0"/>
      <c r="L1759" s="1"/>
      <c r="M1759" s="0"/>
      <c r="O1759" s="0" t="str">
        <f aca="false">LOOKUP(B1759,ISO3,Zone)</f>
        <v>Afrique</v>
      </c>
      <c r="P1759" s="0" t="str">
        <f aca="false">LOOKUP(B1759,ISO3,Country)</f>
        <v>Eswatini</v>
      </c>
    </row>
    <row r="1760" customFormat="false" ht="12.8" hidden="false" customHeight="false" outlineLevel="0" collapsed="false">
      <c r="A1760" s="0" t="n">
        <v>2014</v>
      </c>
      <c r="B1760" s="0" t="s">
        <v>172</v>
      </c>
      <c r="C1760" s="1" t="n">
        <v>52.18</v>
      </c>
      <c r="D1760" s="0" t="n">
        <v>157</v>
      </c>
      <c r="E1760" s="0"/>
      <c r="F1760" s="1"/>
      <c r="G1760" s="0"/>
      <c r="H1760" s="1"/>
      <c r="I1760" s="0"/>
      <c r="J1760" s="1"/>
      <c r="K1760" s="0"/>
      <c r="L1760" s="1"/>
      <c r="M1760" s="0"/>
      <c r="O1760" s="0" t="str">
        <f aca="false">LOOKUP(B1760,ISO3,Zone)</f>
        <v>EEAC</v>
      </c>
      <c r="P1760" s="0" t="str">
        <f aca="false">LOOKUP(B1760,ISO3,Country)</f>
        <v>Belarus</v>
      </c>
    </row>
    <row r="1761" customFormat="false" ht="12.8" hidden="false" customHeight="false" outlineLevel="0" collapsed="false">
      <c r="A1761" s="0" t="n">
        <v>2014</v>
      </c>
      <c r="B1761" s="0" t="s">
        <v>165</v>
      </c>
      <c r="C1761" s="1" t="n">
        <v>48.54</v>
      </c>
      <c r="D1761" s="0" t="n">
        <v>158</v>
      </c>
      <c r="E1761" s="0"/>
      <c r="F1761" s="1"/>
      <c r="G1761" s="0"/>
      <c r="H1761" s="1"/>
      <c r="I1761" s="0"/>
      <c r="J1761" s="1"/>
      <c r="K1761" s="0"/>
      <c r="L1761" s="1"/>
      <c r="M1761" s="0"/>
      <c r="O1761" s="0" t="str">
        <f aca="false">LOOKUP(B1761,ISO3,Zone)</f>
        <v>Asie-Pacifique</v>
      </c>
      <c r="P1761" s="0" t="str">
        <f aca="false">LOOKUP(B1761,ISO3,Country)</f>
        <v>Pakistan</v>
      </c>
    </row>
    <row r="1762" customFormat="false" ht="12.8" hidden="false" customHeight="false" outlineLevel="0" collapsed="false">
      <c r="A1762" s="0" t="n">
        <v>2014</v>
      </c>
      <c r="B1762" s="0" t="s">
        <v>181</v>
      </c>
      <c r="C1762" s="1" t="n">
        <v>48.11</v>
      </c>
      <c r="D1762" s="0" t="n">
        <v>159</v>
      </c>
      <c r="E1762" s="0"/>
      <c r="F1762" s="1"/>
      <c r="G1762" s="0"/>
      <c r="H1762" s="1"/>
      <c r="I1762" s="0"/>
      <c r="J1762" s="1"/>
      <c r="K1762" s="0"/>
      <c r="L1762" s="1"/>
      <c r="M1762" s="0"/>
      <c r="O1762" s="0" t="str">
        <f aca="false">LOOKUP(B1762,ISO3,Zone)</f>
        <v>MENA</v>
      </c>
      <c r="P1762" s="0" t="str">
        <f aca="false">LOOKUP(B1762,ISO3,Country)</f>
        <v>Egypt</v>
      </c>
    </row>
    <row r="1763" customFormat="false" ht="12.8" hidden="false" customHeight="false" outlineLevel="0" collapsed="false">
      <c r="A1763" s="0" t="n">
        <v>2014</v>
      </c>
      <c r="B1763" s="0" t="s">
        <v>166</v>
      </c>
      <c r="C1763" s="1" t="n">
        <v>47.13</v>
      </c>
      <c r="D1763" s="0" t="n">
        <v>160</v>
      </c>
      <c r="E1763" s="0"/>
      <c r="F1763" s="1"/>
      <c r="G1763" s="0"/>
      <c r="H1763" s="1"/>
      <c r="I1763" s="0"/>
      <c r="J1763" s="1"/>
      <c r="K1763" s="0"/>
      <c r="L1763" s="1"/>
      <c r="M1763" s="0"/>
      <c r="O1763" s="0" t="str">
        <f aca="false">LOOKUP(B1763,ISO3,Zone)</f>
        <v>EEAC</v>
      </c>
      <c r="P1763" s="0" t="str">
        <f aca="false">LOOKUP(B1763,ISO3,Country)</f>
        <v>Azerbaijan</v>
      </c>
    </row>
    <row r="1764" customFormat="false" ht="12.8" hidden="false" customHeight="false" outlineLevel="0" collapsed="false">
      <c r="A1764" s="0" t="n">
        <v>2014</v>
      </c>
      <c r="B1764" s="0" t="s">
        <v>149</v>
      </c>
      <c r="C1764" s="1" t="n">
        <v>45.06</v>
      </c>
      <c r="D1764" s="0" t="n">
        <v>161</v>
      </c>
      <c r="E1764" s="0"/>
      <c r="F1764" s="1"/>
      <c r="G1764" s="0"/>
      <c r="H1764" s="1"/>
      <c r="I1764" s="0"/>
      <c r="J1764" s="1"/>
      <c r="K1764" s="0"/>
      <c r="L1764" s="1"/>
      <c r="M1764" s="0"/>
      <c r="O1764" s="0" t="str">
        <f aca="false">LOOKUP(B1764,ISO3,Zone)</f>
        <v>EEAC</v>
      </c>
      <c r="P1764" s="0" t="str">
        <f aca="false">LOOKUP(B1764,ISO3,Country)</f>
        <v>Kazakhstan</v>
      </c>
    </row>
    <row r="1765" customFormat="false" ht="12.8" hidden="false" customHeight="false" outlineLevel="0" collapsed="false">
      <c r="A1765" s="0" t="n">
        <v>2014</v>
      </c>
      <c r="B1765" s="0" t="s">
        <v>146</v>
      </c>
      <c r="C1765" s="1" t="n">
        <v>43.43</v>
      </c>
      <c r="D1765" s="0" t="n">
        <v>162</v>
      </c>
      <c r="E1765" s="0"/>
      <c r="F1765" s="1"/>
      <c r="G1765" s="0"/>
      <c r="H1765" s="1"/>
      <c r="I1765" s="0"/>
      <c r="J1765" s="1"/>
      <c r="K1765" s="0"/>
      <c r="L1765" s="1"/>
      <c r="M1765" s="0"/>
      <c r="O1765" s="0" t="str">
        <f aca="false">LOOKUP(B1765,ISO3,Zone)</f>
        <v>Afrique</v>
      </c>
      <c r="P1765" s="0" t="str">
        <f aca="false">LOOKUP(B1765,ISO3,Country)</f>
        <v>Rwanda</v>
      </c>
    </row>
    <row r="1766" customFormat="false" ht="12.8" hidden="false" customHeight="false" outlineLevel="0" collapsed="false">
      <c r="A1766" s="0" t="n">
        <v>2014</v>
      </c>
      <c r="B1766" s="0" t="s">
        <v>186</v>
      </c>
      <c r="C1766" s="1" t="n">
        <v>41.74</v>
      </c>
      <c r="D1766" s="0" t="n">
        <v>163</v>
      </c>
      <c r="E1766" s="0"/>
      <c r="F1766" s="1"/>
      <c r="G1766" s="0"/>
      <c r="H1766" s="1"/>
      <c r="I1766" s="0"/>
      <c r="J1766" s="1"/>
      <c r="K1766" s="0"/>
      <c r="L1766" s="1"/>
      <c r="M1766" s="0"/>
      <c r="O1766" s="0" t="str">
        <f aca="false">LOOKUP(B1766,ISO3,Zone)</f>
        <v>MENA</v>
      </c>
      <c r="P1766" s="0" t="str">
        <f aca="false">LOOKUP(B1766,ISO3,Country)</f>
        <v>Bahrain</v>
      </c>
    </row>
    <row r="1767" customFormat="false" ht="12.8" hidden="false" customHeight="false" outlineLevel="0" collapsed="false">
      <c r="A1767" s="0" t="n">
        <v>2014</v>
      </c>
      <c r="B1767" s="0" t="s">
        <v>185</v>
      </c>
      <c r="C1767" s="1" t="n">
        <v>41.7</v>
      </c>
      <c r="D1767" s="0" t="n">
        <v>164</v>
      </c>
      <c r="E1767" s="0"/>
      <c r="F1767" s="1"/>
      <c r="G1767" s="0"/>
      <c r="H1767" s="1"/>
      <c r="I1767" s="0"/>
      <c r="J1767" s="1"/>
      <c r="K1767" s="0"/>
      <c r="L1767" s="1"/>
      <c r="M1767" s="0"/>
      <c r="O1767" s="0" t="str">
        <f aca="false">LOOKUP(B1767,ISO3,Zone)</f>
        <v>MENA</v>
      </c>
      <c r="P1767" s="0" t="str">
        <f aca="false">LOOKUP(B1767,ISO3,Country)</f>
        <v>Saudi Arabia</v>
      </c>
    </row>
    <row r="1768" customFormat="false" ht="12.8" hidden="false" customHeight="false" outlineLevel="0" collapsed="false">
      <c r="A1768" s="0" t="n">
        <v>2014</v>
      </c>
      <c r="B1768" s="0" t="s">
        <v>150</v>
      </c>
      <c r="C1768" s="1" t="n">
        <v>40.87</v>
      </c>
      <c r="D1768" s="0" t="n">
        <v>165</v>
      </c>
      <c r="E1768" s="0"/>
      <c r="F1768" s="1"/>
      <c r="G1768" s="0"/>
      <c r="H1768" s="1"/>
      <c r="I1768" s="0"/>
      <c r="J1768" s="1"/>
      <c r="K1768" s="0"/>
      <c r="L1768" s="1"/>
      <c r="M1768" s="0"/>
      <c r="O1768" s="0" t="str">
        <f aca="false">LOOKUP(B1768,ISO3,Zone)</f>
        <v>Asie-Pacifique</v>
      </c>
      <c r="P1768" s="0" t="str">
        <f aca="false">LOOKUP(B1768,ISO3,Country)</f>
        <v>Sri Lanka</v>
      </c>
    </row>
    <row r="1769" customFormat="false" ht="12.8" hidden="false" customHeight="false" outlineLevel="0" collapsed="false">
      <c r="A1769" s="0" t="n">
        <v>2014</v>
      </c>
      <c r="B1769" s="0" t="s">
        <v>152</v>
      </c>
      <c r="C1769" s="1" t="n">
        <v>38.99</v>
      </c>
      <c r="D1769" s="0" t="n">
        <v>166</v>
      </c>
      <c r="E1769" s="0"/>
      <c r="F1769" s="1"/>
      <c r="G1769" s="0"/>
      <c r="H1769" s="1"/>
      <c r="I1769" s="0"/>
      <c r="J1769" s="1"/>
      <c r="K1769" s="0"/>
      <c r="L1769" s="1"/>
      <c r="M1769" s="0"/>
      <c r="O1769" s="0" t="str">
        <f aca="false">LOOKUP(B1769,ISO3,Zone)</f>
        <v>EEAC</v>
      </c>
      <c r="P1769" s="0" t="str">
        <f aca="false">LOOKUP(B1769,ISO3,Country)</f>
        <v>Uzbekistan</v>
      </c>
    </row>
    <row r="1770" customFormat="false" ht="12.8" hidden="false" customHeight="false" outlineLevel="0" collapsed="false">
      <c r="A1770" s="0" t="n">
        <v>2014</v>
      </c>
      <c r="B1770" s="0" t="s">
        <v>183</v>
      </c>
      <c r="C1770" s="1" t="n">
        <v>32.74</v>
      </c>
      <c r="D1770" s="0" t="n">
        <v>167</v>
      </c>
      <c r="E1770" s="0"/>
      <c r="F1770" s="1"/>
      <c r="G1770" s="0"/>
      <c r="H1770" s="1"/>
      <c r="I1770" s="0"/>
      <c r="J1770" s="1"/>
      <c r="K1770" s="0"/>
      <c r="L1770" s="1"/>
      <c r="M1770" s="0"/>
      <c r="O1770" s="0" t="str">
        <f aca="false">LOOKUP(B1770,ISO3,Zone)</f>
        <v>MENA</v>
      </c>
      <c r="P1770" s="0" t="str">
        <f aca="false">LOOKUP(B1770,ISO3,Country)</f>
        <v>Yemen</v>
      </c>
    </row>
    <row r="1771" customFormat="false" ht="12.8" hidden="false" customHeight="false" outlineLevel="0" collapsed="false">
      <c r="A1771" s="0" t="n">
        <v>2014</v>
      </c>
      <c r="B1771" s="0" t="s">
        <v>135</v>
      </c>
      <c r="C1771" s="1" t="n">
        <v>32.05</v>
      </c>
      <c r="D1771" s="0" t="n">
        <v>168</v>
      </c>
      <c r="E1771" s="0"/>
      <c r="F1771" s="1"/>
      <c r="G1771" s="0"/>
      <c r="H1771" s="1"/>
      <c r="I1771" s="0"/>
      <c r="J1771" s="1"/>
      <c r="K1771" s="0"/>
      <c r="L1771" s="1"/>
      <c r="M1771" s="0"/>
      <c r="O1771" s="0" t="str">
        <f aca="false">LOOKUP(B1771,ISO3,Zone)</f>
        <v>Afrique</v>
      </c>
      <c r="P1771" s="0" t="str">
        <f aca="false">LOOKUP(B1771,ISO3,Country)</f>
        <v>Equatorial Guinea</v>
      </c>
    </row>
    <row r="1772" customFormat="false" ht="12.8" hidden="false" customHeight="false" outlineLevel="0" collapsed="false">
      <c r="A1772" s="0" t="n">
        <v>2014</v>
      </c>
      <c r="B1772" s="0" t="s">
        <v>177</v>
      </c>
      <c r="C1772" s="1" t="n">
        <v>29.66</v>
      </c>
      <c r="D1772" s="0" t="n">
        <v>169</v>
      </c>
      <c r="E1772" s="0"/>
      <c r="F1772" s="1"/>
      <c r="G1772" s="0"/>
      <c r="H1772" s="1"/>
      <c r="I1772" s="0"/>
      <c r="J1772" s="1"/>
      <c r="K1772" s="0"/>
      <c r="L1772" s="1"/>
      <c r="M1772" s="0"/>
      <c r="O1772" s="0" t="str">
        <f aca="false">LOOKUP(B1772,ISO3,Zone)</f>
        <v>Afrique</v>
      </c>
      <c r="P1772" s="0" t="str">
        <f aca="false">LOOKUP(B1772,ISO3,Country)</f>
        <v>Djibouti</v>
      </c>
    </row>
    <row r="1773" customFormat="false" ht="12.8" hidden="false" customHeight="false" outlineLevel="0" collapsed="false">
      <c r="A1773" s="0" t="n">
        <v>2014</v>
      </c>
      <c r="B1773" s="0" t="s">
        <v>187</v>
      </c>
      <c r="C1773" s="1" t="n">
        <v>29.08</v>
      </c>
      <c r="D1773" s="0" t="n">
        <v>170</v>
      </c>
      <c r="E1773" s="0"/>
      <c r="F1773" s="1"/>
      <c r="G1773" s="0"/>
      <c r="H1773" s="1"/>
      <c r="I1773" s="0"/>
      <c r="J1773" s="1"/>
      <c r="K1773" s="0"/>
      <c r="L1773" s="1"/>
      <c r="M1773" s="0"/>
      <c r="O1773" s="0" t="str">
        <f aca="false">LOOKUP(B1773,ISO3,Zone)</f>
        <v>Amériques</v>
      </c>
      <c r="P1773" s="0" t="str">
        <f aca="false">LOOKUP(B1773,ISO3,Country)</f>
        <v>Cuba</v>
      </c>
    </row>
    <row r="1774" customFormat="false" ht="12.8" hidden="false" customHeight="false" outlineLevel="0" collapsed="false">
      <c r="A1774" s="0" t="n">
        <v>2014</v>
      </c>
      <c r="B1774" s="0" t="s">
        <v>175</v>
      </c>
      <c r="C1774" s="1" t="n">
        <v>28.78</v>
      </c>
      <c r="D1774" s="0" t="n">
        <v>171</v>
      </c>
      <c r="E1774" s="0"/>
      <c r="F1774" s="1"/>
      <c r="G1774" s="0"/>
      <c r="H1774" s="1"/>
      <c r="I1774" s="0"/>
      <c r="J1774" s="1"/>
      <c r="K1774" s="0"/>
      <c r="L1774" s="1"/>
      <c r="M1774" s="0"/>
      <c r="O1774" s="0" t="str">
        <f aca="false">LOOKUP(B1774,ISO3,Zone)</f>
        <v>Asie-Pacifique</v>
      </c>
      <c r="P1774" s="0" t="str">
        <f aca="false">LOOKUP(B1774,ISO3,Country)</f>
        <v>Laos</v>
      </c>
    </row>
    <row r="1775" customFormat="false" ht="12.8" hidden="false" customHeight="false" outlineLevel="0" collapsed="false">
      <c r="A1775" s="0" t="n">
        <v>2014</v>
      </c>
      <c r="B1775" s="0" t="s">
        <v>163</v>
      </c>
      <c r="C1775" s="1" t="n">
        <v>28.12</v>
      </c>
      <c r="D1775" s="0" t="n">
        <v>172</v>
      </c>
      <c r="E1775" s="0"/>
      <c r="F1775" s="1"/>
      <c r="G1775" s="0"/>
      <c r="H1775" s="1"/>
      <c r="I1775" s="0"/>
      <c r="J1775" s="1"/>
      <c r="K1775" s="0"/>
      <c r="L1775" s="1"/>
      <c r="M1775" s="0"/>
      <c r="O1775" s="0" t="str">
        <f aca="false">LOOKUP(B1775,ISO3,Zone)</f>
        <v>Afrique</v>
      </c>
      <c r="P1775" s="0" t="str">
        <f aca="false">LOOKUP(B1775,ISO3,Country)</f>
        <v>Sudan</v>
      </c>
    </row>
    <row r="1776" customFormat="false" ht="12.8" hidden="false" customHeight="false" outlineLevel="0" collapsed="false">
      <c r="A1776" s="0" t="n">
        <v>2014</v>
      </c>
      <c r="B1776" s="0" t="s">
        <v>192</v>
      </c>
      <c r="C1776" s="1" t="n">
        <v>27.71</v>
      </c>
      <c r="D1776" s="0" t="n">
        <v>173</v>
      </c>
      <c r="E1776" s="0"/>
      <c r="F1776" s="1"/>
      <c r="G1776" s="0"/>
      <c r="H1776" s="1"/>
      <c r="I1776" s="0"/>
      <c r="J1776" s="1"/>
      <c r="K1776" s="0"/>
      <c r="L1776" s="1"/>
      <c r="M1776" s="0"/>
      <c r="O1776" s="0" t="str">
        <f aca="false">LOOKUP(B1776,ISO3,Zone)</f>
        <v>MENA</v>
      </c>
      <c r="P1776" s="0" t="str">
        <f aca="false">LOOKUP(B1776,ISO3,Country)</f>
        <v>Iran</v>
      </c>
    </row>
    <row r="1777" customFormat="false" ht="12.8" hidden="false" customHeight="false" outlineLevel="0" collapsed="false">
      <c r="A1777" s="0" t="n">
        <v>2014</v>
      </c>
      <c r="B1777" s="0" t="s">
        <v>193</v>
      </c>
      <c r="C1777" s="1" t="n">
        <v>27.64</v>
      </c>
      <c r="D1777" s="0" t="n">
        <v>174</v>
      </c>
      <c r="E1777" s="0"/>
      <c r="F1777" s="1"/>
      <c r="G1777" s="0"/>
      <c r="H1777" s="1"/>
      <c r="I1777" s="0"/>
      <c r="J1777" s="1"/>
      <c r="K1777" s="0"/>
      <c r="L1777" s="1"/>
      <c r="M1777" s="0"/>
      <c r="O1777" s="0" t="str">
        <f aca="false">LOOKUP(B1777,ISO3,Zone)</f>
        <v>Asie-Pacifique</v>
      </c>
      <c r="P1777" s="0" t="str">
        <f aca="false">LOOKUP(B1777,ISO3,Country)</f>
        <v>Vietnam</v>
      </c>
    </row>
    <row r="1778" customFormat="false" ht="12.8" hidden="false" customHeight="false" outlineLevel="0" collapsed="false">
      <c r="A1778" s="0" t="n">
        <v>2014</v>
      </c>
      <c r="B1778" s="0" t="s">
        <v>194</v>
      </c>
      <c r="C1778" s="1" t="n">
        <v>27.09</v>
      </c>
      <c r="D1778" s="0" t="n">
        <v>175</v>
      </c>
      <c r="E1778" s="0"/>
      <c r="F1778" s="1"/>
      <c r="G1778" s="0"/>
      <c r="H1778" s="1"/>
      <c r="I1778" s="0"/>
      <c r="J1778" s="1"/>
      <c r="K1778" s="0"/>
      <c r="L1778" s="1"/>
      <c r="M1778" s="0"/>
      <c r="O1778" s="0" t="str">
        <f aca="false">LOOKUP(B1778,ISO3,Zone)</f>
        <v>Asie-Pacifique</v>
      </c>
      <c r="P1778" s="0" t="str">
        <f aca="false">LOOKUP(B1778,ISO3,Country)</f>
        <v>China</v>
      </c>
    </row>
    <row r="1779" customFormat="false" ht="12.8" hidden="false" customHeight="false" outlineLevel="0" collapsed="false">
      <c r="A1779" s="0" t="n">
        <v>2014</v>
      </c>
      <c r="B1779" s="0" t="s">
        <v>156</v>
      </c>
      <c r="C1779" s="1" t="n">
        <v>26.81</v>
      </c>
      <c r="D1779" s="0" t="n">
        <v>176</v>
      </c>
      <c r="E1779" s="0"/>
      <c r="F1779" s="1"/>
      <c r="G1779" s="0"/>
      <c r="H1779" s="1"/>
      <c r="I1779" s="0"/>
      <c r="J1779" s="1"/>
      <c r="K1779" s="0"/>
      <c r="L1779" s="1"/>
      <c r="M1779" s="0"/>
      <c r="O1779" s="0" t="str">
        <f aca="false">LOOKUP(B1779,ISO3,Zone)</f>
        <v>Afrique</v>
      </c>
      <c r="P1779" s="0" t="str">
        <f aca="false">LOOKUP(B1779,ISO3,Country)</f>
        <v>Somalia</v>
      </c>
    </row>
    <row r="1780" customFormat="false" ht="12.8" hidden="false" customHeight="false" outlineLevel="0" collapsed="false">
      <c r="A1780" s="0" t="n">
        <v>2014</v>
      </c>
      <c r="B1780" s="0" t="s">
        <v>190</v>
      </c>
      <c r="C1780" s="1" t="n">
        <v>22.96</v>
      </c>
      <c r="D1780" s="0" t="n">
        <v>177</v>
      </c>
      <c r="E1780" s="0"/>
      <c r="F1780" s="1"/>
      <c r="G1780" s="0"/>
      <c r="H1780" s="1"/>
      <c r="I1780" s="0"/>
      <c r="J1780" s="1"/>
      <c r="K1780" s="0"/>
      <c r="L1780" s="1"/>
      <c r="M1780" s="0"/>
      <c r="O1780" s="0" t="str">
        <f aca="false">LOOKUP(B1780,ISO3,Zone)</f>
        <v>MENA</v>
      </c>
      <c r="P1780" s="0" t="str">
        <f aca="false">LOOKUP(B1780,ISO3,Country)</f>
        <v>Syria</v>
      </c>
    </row>
    <row r="1781" customFormat="false" ht="12.8" hidden="false" customHeight="false" outlineLevel="0" collapsed="false">
      <c r="A1781" s="0" t="n">
        <v>2014</v>
      </c>
      <c r="B1781" s="0" t="s">
        <v>191</v>
      </c>
      <c r="C1781" s="1" t="n">
        <v>19.19</v>
      </c>
      <c r="D1781" s="0" t="n">
        <v>178</v>
      </c>
      <c r="E1781" s="0"/>
      <c r="F1781" s="1"/>
      <c r="G1781" s="0"/>
      <c r="H1781" s="1"/>
      <c r="I1781" s="0"/>
      <c r="J1781" s="1"/>
      <c r="K1781" s="0"/>
      <c r="L1781" s="1"/>
      <c r="M1781" s="0"/>
      <c r="O1781" s="0" t="str">
        <f aca="false">LOOKUP(B1781,ISO3,Zone)</f>
        <v>EEAC</v>
      </c>
      <c r="P1781" s="0" t="str">
        <f aca="false">LOOKUP(B1781,ISO3,Country)</f>
        <v>Turkmenistan</v>
      </c>
    </row>
    <row r="1782" customFormat="false" ht="12.8" hidden="false" customHeight="false" outlineLevel="0" collapsed="false">
      <c r="A1782" s="0" t="n">
        <v>2014</v>
      </c>
      <c r="B1782" s="0" t="s">
        <v>195</v>
      </c>
      <c r="C1782" s="1" t="n">
        <v>18.04</v>
      </c>
      <c r="D1782" s="0" t="n">
        <v>179</v>
      </c>
      <c r="E1782" s="0"/>
      <c r="F1782" s="1"/>
      <c r="G1782" s="0"/>
      <c r="H1782" s="1"/>
      <c r="I1782" s="0"/>
      <c r="J1782" s="1"/>
      <c r="K1782" s="0"/>
      <c r="L1782" s="1"/>
      <c r="M1782" s="0"/>
      <c r="O1782" s="0" t="str">
        <f aca="false">LOOKUP(B1782,ISO3,Zone)</f>
        <v>Asie-Pacifique</v>
      </c>
      <c r="P1782" s="0" t="str">
        <f aca="false">LOOKUP(B1782,ISO3,Country)</f>
        <v>North Korea</v>
      </c>
    </row>
    <row r="1783" customFormat="false" ht="12.8" hidden="false" customHeight="false" outlineLevel="0" collapsed="false">
      <c r="A1783" s="0" t="n">
        <v>2014</v>
      </c>
      <c r="B1783" s="0" t="s">
        <v>189</v>
      </c>
      <c r="C1783" s="1" t="n">
        <v>15.17</v>
      </c>
      <c r="D1783" s="0" t="n">
        <v>180</v>
      </c>
      <c r="E1783" s="0"/>
      <c r="F1783" s="1"/>
      <c r="G1783" s="0"/>
      <c r="H1783" s="1"/>
      <c r="I1783" s="0"/>
      <c r="J1783" s="1"/>
      <c r="K1783" s="0"/>
      <c r="L1783" s="1"/>
      <c r="M1783" s="0"/>
      <c r="O1783" s="0" t="str">
        <f aca="false">LOOKUP(B1783,ISO3,Zone)</f>
        <v>Afrique</v>
      </c>
      <c r="P1783" s="0" t="str">
        <f aca="false">LOOKUP(B1783,ISO3,Country)</f>
        <v>Eritrea</v>
      </c>
    </row>
    <row r="1784" customFormat="false" ht="12.8" hidden="false" customHeight="false" outlineLevel="0" collapsed="false">
      <c r="A1784" s="0" t="n">
        <v>2013</v>
      </c>
      <c r="B1784" s="0" t="s">
        <v>20</v>
      </c>
      <c r="C1784" s="1" t="n">
        <v>93.62</v>
      </c>
      <c r="D1784" s="0" t="n">
        <v>1</v>
      </c>
      <c r="E1784" s="0"/>
      <c r="F1784" s="1"/>
      <c r="G1784" s="0"/>
      <c r="H1784" s="1"/>
      <c r="I1784" s="0"/>
      <c r="J1784" s="1"/>
      <c r="K1784" s="0"/>
      <c r="L1784" s="1"/>
      <c r="M1784" s="0"/>
      <c r="O1784" s="0" t="str">
        <f aca="false">LOOKUP(B1784,ISO3,Zone)</f>
        <v>UE Balkans</v>
      </c>
      <c r="P1784" s="0" t="str">
        <f aca="false">LOOKUP(B1784,ISO3,Country)</f>
        <v>Finland</v>
      </c>
    </row>
    <row r="1785" customFormat="false" ht="12.8" hidden="false" customHeight="false" outlineLevel="0" collapsed="false">
      <c r="A1785" s="0" t="n">
        <v>2013</v>
      </c>
      <c r="B1785" s="0" t="s">
        <v>21</v>
      </c>
      <c r="C1785" s="1" t="n">
        <v>93.52</v>
      </c>
      <c r="D1785" s="0" t="n">
        <v>2</v>
      </c>
      <c r="E1785" s="0"/>
      <c r="F1785" s="1"/>
      <c r="G1785" s="0"/>
      <c r="H1785" s="1"/>
      <c r="I1785" s="0"/>
      <c r="J1785" s="1"/>
      <c r="K1785" s="0"/>
      <c r="L1785" s="1"/>
      <c r="M1785" s="0"/>
      <c r="O1785" s="0" t="str">
        <f aca="false">LOOKUP(B1785,ISO3,Zone)</f>
        <v>UE Balkans</v>
      </c>
      <c r="P1785" s="0" t="str">
        <f aca="false">LOOKUP(B1785,ISO3,Country)</f>
        <v>Netherlands</v>
      </c>
    </row>
    <row r="1786" customFormat="false" ht="12.8" hidden="false" customHeight="false" outlineLevel="0" collapsed="false">
      <c r="A1786" s="0" t="n">
        <v>2013</v>
      </c>
      <c r="B1786" s="0" t="s">
        <v>16</v>
      </c>
      <c r="C1786" s="1" t="n">
        <v>93.48</v>
      </c>
      <c r="D1786" s="0" t="n">
        <v>3</v>
      </c>
      <c r="E1786" s="0"/>
      <c r="F1786" s="1"/>
      <c r="G1786" s="0"/>
      <c r="H1786" s="1"/>
      <c r="I1786" s="0"/>
      <c r="J1786" s="1"/>
      <c r="K1786" s="0"/>
      <c r="L1786" s="1"/>
      <c r="M1786" s="0"/>
      <c r="O1786" s="0" t="str">
        <f aca="false">LOOKUP(B1786,ISO3,Zone)</f>
        <v>UE Balkans</v>
      </c>
      <c r="P1786" s="0" t="str">
        <f aca="false">LOOKUP(B1786,ISO3,Country)</f>
        <v>Norway</v>
      </c>
    </row>
    <row r="1787" customFormat="false" ht="12.8" hidden="false" customHeight="false" outlineLevel="0" collapsed="false">
      <c r="A1787" s="0" t="n">
        <v>2013</v>
      </c>
      <c r="B1787" s="0" t="s">
        <v>35</v>
      </c>
      <c r="C1787" s="1" t="n">
        <v>93.32</v>
      </c>
      <c r="D1787" s="0" t="n">
        <v>4</v>
      </c>
      <c r="E1787" s="0"/>
      <c r="F1787" s="1"/>
      <c r="G1787" s="0"/>
      <c r="H1787" s="1"/>
      <c r="I1787" s="0"/>
      <c r="J1787" s="1"/>
      <c r="K1787" s="0"/>
      <c r="L1787" s="1"/>
      <c r="M1787" s="0"/>
      <c r="O1787" s="0" t="str">
        <f aca="false">LOOKUP(B1787,ISO3,Zone)</f>
        <v>UE Balkans</v>
      </c>
      <c r="P1787" s="0" t="str">
        <f aca="false">LOOKUP(B1787,ISO3,Country)</f>
        <v>Luxembourg</v>
      </c>
    </row>
    <row r="1788" customFormat="false" ht="12.8" hidden="false" customHeight="false" outlineLevel="0" collapsed="false">
      <c r="A1788" s="0" t="n">
        <v>2013</v>
      </c>
      <c r="B1788" s="0" t="s">
        <v>52</v>
      </c>
      <c r="C1788" s="1" t="n">
        <v>93.18</v>
      </c>
      <c r="D1788" s="0" t="n">
        <v>5</v>
      </c>
      <c r="E1788" s="0"/>
      <c r="F1788" s="1"/>
      <c r="G1788" s="0"/>
      <c r="H1788" s="1"/>
      <c r="I1788" s="0"/>
      <c r="J1788" s="1"/>
      <c r="K1788" s="0"/>
      <c r="L1788" s="1"/>
      <c r="M1788" s="0"/>
      <c r="O1788" s="0" t="str">
        <f aca="false">LOOKUP(B1788,ISO3,Zone)</f>
        <v>UE Balkans</v>
      </c>
      <c r="P1788" s="0" t="str">
        <f aca="false">LOOKUP(B1788,ISO3,Country)</f>
        <v>Andorra</v>
      </c>
    </row>
    <row r="1789" customFormat="false" ht="12.8" hidden="false" customHeight="false" outlineLevel="0" collapsed="false">
      <c r="A1789" s="0" t="n">
        <v>2013</v>
      </c>
      <c r="B1789" s="0" t="s">
        <v>18</v>
      </c>
      <c r="C1789" s="1" t="n">
        <v>92.92</v>
      </c>
      <c r="D1789" s="0" t="n">
        <v>6</v>
      </c>
      <c r="E1789" s="0"/>
      <c r="F1789" s="1"/>
      <c r="G1789" s="0"/>
      <c r="H1789" s="1"/>
      <c r="I1789" s="0"/>
      <c r="J1789" s="1"/>
      <c r="K1789" s="0"/>
      <c r="L1789" s="1"/>
      <c r="M1789" s="0"/>
      <c r="O1789" s="0" t="str">
        <f aca="false">LOOKUP(B1789,ISO3,Zone)</f>
        <v>UE Balkans</v>
      </c>
      <c r="P1789" s="0" t="str">
        <f aca="false">LOOKUP(B1789,ISO3,Country)</f>
        <v>Denmark</v>
      </c>
    </row>
    <row r="1790" customFormat="false" ht="12.8" hidden="false" customHeight="false" outlineLevel="0" collapsed="false">
      <c r="A1790" s="0" t="n">
        <v>2013</v>
      </c>
      <c r="B1790" s="0" t="s">
        <v>26</v>
      </c>
      <c r="C1790" s="1" t="n">
        <v>92.65</v>
      </c>
      <c r="D1790" s="0" t="n">
        <v>7</v>
      </c>
      <c r="E1790" s="0"/>
      <c r="F1790" s="1"/>
      <c r="G1790" s="0"/>
      <c r="H1790" s="1"/>
      <c r="I1790" s="0"/>
      <c r="J1790" s="1"/>
      <c r="K1790" s="0"/>
      <c r="L1790" s="1"/>
      <c r="M1790" s="0"/>
      <c r="O1790" s="0" t="str">
        <f aca="false">LOOKUP(B1790,ISO3,Zone)</f>
        <v>UE Balkans</v>
      </c>
      <c r="P1790" s="0" t="str">
        <f aca="false">LOOKUP(B1790,ISO3,Country)</f>
        <v>Liechtenstein</v>
      </c>
    </row>
    <row r="1791" customFormat="false" ht="12.8" hidden="false" customHeight="false" outlineLevel="0" collapsed="false">
      <c r="A1791" s="0" t="n">
        <v>2013</v>
      </c>
      <c r="B1791" s="0" t="s">
        <v>28</v>
      </c>
      <c r="C1791" s="1" t="n">
        <v>91.62</v>
      </c>
      <c r="D1791" s="0" t="n">
        <v>8</v>
      </c>
      <c r="E1791" s="0"/>
      <c r="F1791" s="1"/>
      <c r="G1791" s="0"/>
      <c r="H1791" s="1"/>
      <c r="I1791" s="0"/>
      <c r="J1791" s="1"/>
      <c r="K1791" s="0"/>
      <c r="L1791" s="1"/>
      <c r="M1791" s="0"/>
      <c r="O1791" s="0" t="str">
        <f aca="false">LOOKUP(B1791,ISO3,Zone)</f>
        <v>Asie-Pacifique</v>
      </c>
      <c r="P1791" s="0" t="str">
        <f aca="false">LOOKUP(B1791,ISO3,Country)</f>
        <v>New Zealand</v>
      </c>
    </row>
    <row r="1792" customFormat="false" ht="12.8" hidden="false" customHeight="false" outlineLevel="0" collapsed="false">
      <c r="A1792" s="0" t="n">
        <v>2013</v>
      </c>
      <c r="B1792" s="0" t="s">
        <v>33</v>
      </c>
      <c r="C1792" s="1" t="n">
        <v>91.51</v>
      </c>
      <c r="D1792" s="0" t="n">
        <v>9</v>
      </c>
      <c r="E1792" s="0"/>
      <c r="F1792" s="1"/>
      <c r="G1792" s="0"/>
      <c r="H1792" s="1"/>
      <c r="I1792" s="0"/>
      <c r="J1792" s="1"/>
      <c r="K1792" s="0"/>
      <c r="L1792" s="1"/>
      <c r="M1792" s="0"/>
      <c r="O1792" s="0" t="str">
        <f aca="false">LOOKUP(B1792,ISO3,Zone)</f>
        <v>UE Balkans</v>
      </c>
      <c r="P1792" s="0" t="str">
        <f aca="false">LOOKUP(B1792,ISO3,Country)</f>
        <v>Iceland</v>
      </c>
    </row>
    <row r="1793" customFormat="false" ht="12.8" hidden="false" customHeight="false" outlineLevel="0" collapsed="false">
      <c r="A1793" s="0" t="n">
        <v>2013</v>
      </c>
      <c r="B1793" s="0" t="s">
        <v>19</v>
      </c>
      <c r="C1793" s="1" t="n">
        <v>90.77</v>
      </c>
      <c r="D1793" s="0" t="n">
        <v>10</v>
      </c>
      <c r="E1793" s="0"/>
      <c r="F1793" s="1"/>
      <c r="G1793" s="0"/>
      <c r="H1793" s="1"/>
      <c r="I1793" s="0"/>
      <c r="J1793" s="1"/>
      <c r="K1793" s="0"/>
      <c r="L1793" s="1"/>
      <c r="M1793" s="0"/>
      <c r="O1793" s="0" t="str">
        <f aca="false">LOOKUP(B1793,ISO3,Zone)</f>
        <v>UE Balkans</v>
      </c>
      <c r="P1793" s="0" t="str">
        <f aca="false">LOOKUP(B1793,ISO3,Country)</f>
        <v>Sweden</v>
      </c>
    </row>
    <row r="1794" customFormat="false" ht="12.8" hidden="false" customHeight="false" outlineLevel="0" collapsed="false">
      <c r="A1794" s="0" t="n">
        <v>2013</v>
      </c>
      <c r="B1794" s="0" t="s">
        <v>23</v>
      </c>
      <c r="C1794" s="1" t="n">
        <v>90.74</v>
      </c>
      <c r="D1794" s="0" t="n">
        <v>11</v>
      </c>
      <c r="E1794" s="0"/>
      <c r="F1794" s="1"/>
      <c r="G1794" s="0"/>
      <c r="H1794" s="1"/>
      <c r="I1794" s="0"/>
      <c r="J1794" s="1"/>
      <c r="K1794" s="0"/>
      <c r="L1794" s="1"/>
      <c r="M1794" s="0"/>
      <c r="O1794" s="0" t="str">
        <f aca="false">LOOKUP(B1794,ISO3,Zone)</f>
        <v>UE Balkans</v>
      </c>
      <c r="P1794" s="0" t="str">
        <f aca="false">LOOKUP(B1794,ISO3,Country)</f>
        <v>Estonia</v>
      </c>
    </row>
    <row r="1795" customFormat="false" ht="12.8" hidden="false" customHeight="false" outlineLevel="0" collapsed="false">
      <c r="A1795" s="0" t="n">
        <v>2013</v>
      </c>
      <c r="B1795" s="0" t="s">
        <v>44</v>
      </c>
      <c r="C1795" s="1" t="n">
        <v>90.6</v>
      </c>
      <c r="D1795" s="0" t="n">
        <v>12</v>
      </c>
      <c r="E1795" s="0"/>
      <c r="F1795" s="1"/>
      <c r="G1795" s="0"/>
      <c r="H1795" s="1"/>
      <c r="I1795" s="0"/>
      <c r="J1795" s="1"/>
      <c r="K1795" s="0"/>
      <c r="L1795" s="1"/>
      <c r="M1795" s="0"/>
      <c r="O1795" s="0" t="str">
        <f aca="false">LOOKUP(B1795,ISO3,Zone)</f>
        <v>UE Balkans</v>
      </c>
      <c r="P1795" s="0" t="str">
        <f aca="false">LOOKUP(B1795,ISO3,Country)</f>
        <v>Austria</v>
      </c>
    </row>
    <row r="1796" customFormat="false" ht="12.8" hidden="false" customHeight="false" outlineLevel="0" collapsed="false">
      <c r="A1796" s="0" t="n">
        <v>2013</v>
      </c>
      <c r="B1796" s="0" t="s">
        <v>47</v>
      </c>
      <c r="C1796" s="1" t="n">
        <v>90.12</v>
      </c>
      <c r="D1796" s="0" t="n">
        <v>13</v>
      </c>
      <c r="E1796" s="0"/>
      <c r="F1796" s="1"/>
      <c r="G1796" s="0"/>
      <c r="H1796" s="1"/>
      <c r="I1796" s="0"/>
      <c r="J1796" s="1"/>
      <c r="K1796" s="0"/>
      <c r="L1796" s="1"/>
      <c r="M1796" s="0"/>
      <c r="O1796" s="0" t="str">
        <f aca="false">LOOKUP(B1796,ISO3,Zone)</f>
        <v>Amériques</v>
      </c>
      <c r="P1796" s="0" t="str">
        <f aca="false">LOOKUP(B1796,ISO3,Country)</f>
        <v>Jamaica</v>
      </c>
    </row>
    <row r="1797" customFormat="false" ht="12.8" hidden="false" customHeight="false" outlineLevel="0" collapsed="false">
      <c r="A1797" s="0" t="n">
        <v>2013</v>
      </c>
      <c r="B1797" s="0" t="s">
        <v>27</v>
      </c>
      <c r="C1797" s="1" t="n">
        <v>90.06</v>
      </c>
      <c r="D1797" s="0" t="n">
        <v>14</v>
      </c>
      <c r="E1797" s="0"/>
      <c r="F1797" s="1"/>
      <c r="G1797" s="0"/>
      <c r="H1797" s="1"/>
      <c r="I1797" s="0"/>
      <c r="J1797" s="1"/>
      <c r="K1797" s="0"/>
      <c r="L1797" s="1"/>
      <c r="M1797" s="0"/>
      <c r="O1797" s="0" t="str">
        <f aca="false">LOOKUP(B1797,ISO3,Zone)</f>
        <v>UE Balkans</v>
      </c>
      <c r="P1797" s="0" t="str">
        <f aca="false">LOOKUP(B1797,ISO3,Country)</f>
        <v>Switzerland</v>
      </c>
    </row>
    <row r="1798" customFormat="false" ht="12.8" hidden="false" customHeight="false" outlineLevel="0" collapsed="false">
      <c r="A1798" s="0" t="n">
        <v>2013</v>
      </c>
      <c r="B1798" s="0" t="s">
        <v>17</v>
      </c>
      <c r="C1798" s="1" t="n">
        <v>89.94</v>
      </c>
      <c r="D1798" s="0" t="n">
        <v>15</v>
      </c>
      <c r="E1798" s="0"/>
      <c r="F1798" s="1"/>
      <c r="G1798" s="0"/>
      <c r="H1798" s="1"/>
      <c r="I1798" s="0"/>
      <c r="J1798" s="1"/>
      <c r="K1798" s="0"/>
      <c r="L1798" s="1"/>
      <c r="M1798" s="0"/>
      <c r="O1798" s="0" t="str">
        <f aca="false">LOOKUP(B1798,ISO3,Zone)</f>
        <v>UE Balkans</v>
      </c>
      <c r="P1798" s="0" t="str">
        <f aca="false">LOOKUP(B1798,ISO3,Country)</f>
        <v>Ireland</v>
      </c>
    </row>
    <row r="1799" customFormat="false" ht="12.8" hidden="false" customHeight="false" outlineLevel="0" collapsed="false">
      <c r="A1799" s="0" t="n">
        <v>2013</v>
      </c>
      <c r="B1799" s="0" t="s">
        <v>29</v>
      </c>
      <c r="C1799" s="1" t="n">
        <v>89.83</v>
      </c>
      <c r="D1799" s="0" t="n">
        <v>16</v>
      </c>
      <c r="E1799" s="0"/>
      <c r="F1799" s="1"/>
      <c r="G1799" s="0"/>
      <c r="H1799" s="1"/>
      <c r="I1799" s="0"/>
      <c r="J1799" s="1"/>
      <c r="K1799" s="0"/>
      <c r="L1799" s="1"/>
      <c r="M1799" s="0"/>
      <c r="O1799" s="0" t="str">
        <f aca="false">LOOKUP(B1799,ISO3,Zone)</f>
        <v>UE Balkans</v>
      </c>
      <c r="P1799" s="0" t="str">
        <f aca="false">LOOKUP(B1799,ISO3,Country)</f>
        <v>Czechia</v>
      </c>
    </row>
    <row r="1800" customFormat="false" ht="12.8" hidden="false" customHeight="false" outlineLevel="0" collapsed="false">
      <c r="A1800" s="0" t="n">
        <v>2013</v>
      </c>
      <c r="B1800" s="0" t="s">
        <v>36</v>
      </c>
      <c r="C1800" s="1" t="n">
        <v>89.76</v>
      </c>
      <c r="D1800" s="0" t="n">
        <v>17</v>
      </c>
      <c r="E1800" s="0"/>
      <c r="F1800" s="1"/>
      <c r="G1800" s="0"/>
      <c r="H1800" s="1"/>
      <c r="I1800" s="0"/>
      <c r="J1800" s="1"/>
      <c r="K1800" s="0"/>
      <c r="L1800" s="1"/>
      <c r="M1800" s="0"/>
      <c r="O1800" s="0" t="str">
        <f aca="false">LOOKUP(B1800,ISO3,Zone)</f>
        <v>UE Balkans</v>
      </c>
      <c r="P1800" s="0" t="str">
        <f aca="false">LOOKUP(B1800,ISO3,Country)</f>
        <v>Germany</v>
      </c>
    </row>
    <row r="1801" customFormat="false" ht="12.8" hidden="false" customHeight="false" outlineLevel="0" collapsed="false">
      <c r="A1801" s="0" t="n">
        <v>2013</v>
      </c>
      <c r="B1801" s="0" t="s">
        <v>38</v>
      </c>
      <c r="C1801" s="1" t="n">
        <v>87.92</v>
      </c>
      <c r="D1801" s="0" t="n">
        <v>18</v>
      </c>
      <c r="E1801" s="0"/>
      <c r="F1801" s="1"/>
      <c r="G1801" s="0"/>
      <c r="H1801" s="1"/>
      <c r="I1801" s="0"/>
      <c r="J1801" s="1"/>
      <c r="K1801" s="0"/>
      <c r="L1801" s="1"/>
      <c r="M1801" s="0"/>
      <c r="O1801" s="0" t="str">
        <f aca="false">LOOKUP(B1801,ISO3,Zone)</f>
        <v>Amériques</v>
      </c>
      <c r="P1801" s="0" t="str">
        <f aca="false">LOOKUP(B1801,ISO3,Country)</f>
        <v>Costa Rica</v>
      </c>
    </row>
    <row r="1802" customFormat="false" ht="12.8" hidden="false" customHeight="false" outlineLevel="0" collapsed="false">
      <c r="A1802" s="0" t="n">
        <v>2013</v>
      </c>
      <c r="B1802" s="0" t="s">
        <v>37</v>
      </c>
      <c r="C1802" s="1" t="n">
        <v>87.5</v>
      </c>
      <c r="D1802" s="0" t="n">
        <v>19</v>
      </c>
      <c r="E1802" s="0"/>
      <c r="F1802" s="1"/>
      <c r="G1802" s="0"/>
      <c r="H1802" s="1"/>
      <c r="I1802" s="0"/>
      <c r="J1802" s="1"/>
      <c r="K1802" s="0"/>
      <c r="L1802" s="1"/>
      <c r="M1802" s="0"/>
      <c r="O1802" s="0" t="str">
        <f aca="false">LOOKUP(B1802,ISO3,Zone)</f>
        <v>Afrique</v>
      </c>
      <c r="P1802" s="0" t="str">
        <f aca="false">LOOKUP(B1802,ISO3,Country)</f>
        <v>Namibia</v>
      </c>
    </row>
    <row r="1803" customFormat="false" ht="12.8" hidden="false" customHeight="false" outlineLevel="0" collapsed="false">
      <c r="A1803" s="0" t="n">
        <v>2013</v>
      </c>
      <c r="B1803" s="0" t="s">
        <v>30</v>
      </c>
      <c r="C1803" s="1" t="n">
        <v>87.31</v>
      </c>
      <c r="D1803" s="0" t="n">
        <v>20</v>
      </c>
      <c r="E1803" s="0"/>
      <c r="F1803" s="1"/>
      <c r="G1803" s="0"/>
      <c r="H1803" s="1"/>
      <c r="I1803" s="0"/>
      <c r="J1803" s="1"/>
      <c r="K1803" s="0"/>
      <c r="L1803" s="1"/>
      <c r="M1803" s="0"/>
      <c r="O1803" s="0" t="str">
        <f aca="false">LOOKUP(B1803,ISO3,Zone)</f>
        <v>Amériques</v>
      </c>
      <c r="P1803" s="0" t="str">
        <f aca="false">LOOKUP(B1803,ISO3,Country)</f>
        <v>Canada</v>
      </c>
    </row>
    <row r="1804" customFormat="false" ht="12.8" hidden="false" customHeight="false" outlineLevel="0" collapsed="false">
      <c r="A1804" s="0" t="n">
        <v>2013</v>
      </c>
      <c r="B1804" s="0" t="s">
        <v>46</v>
      </c>
      <c r="C1804" s="1" t="n">
        <v>87.06</v>
      </c>
      <c r="D1804" s="0" t="n">
        <v>21</v>
      </c>
      <c r="E1804" s="0"/>
      <c r="F1804" s="1"/>
      <c r="G1804" s="0"/>
      <c r="H1804" s="1"/>
      <c r="I1804" s="0"/>
      <c r="J1804" s="1"/>
      <c r="K1804" s="0"/>
      <c r="L1804" s="1"/>
      <c r="M1804" s="0"/>
      <c r="O1804" s="0" t="str">
        <f aca="false">LOOKUP(B1804,ISO3,Zone)</f>
        <v>UE Balkans</v>
      </c>
      <c r="P1804" s="0" t="str">
        <f aca="false">LOOKUP(B1804,ISO3,Country)</f>
        <v>Belgium</v>
      </c>
    </row>
    <row r="1805" customFormat="false" ht="12.8" hidden="false" customHeight="false" outlineLevel="0" collapsed="false">
      <c r="A1805" s="0" t="n">
        <v>2013</v>
      </c>
      <c r="B1805" s="0" t="s">
        <v>72</v>
      </c>
      <c r="C1805" s="1" t="n">
        <v>86.89</v>
      </c>
      <c r="D1805" s="0" t="n">
        <v>22</v>
      </c>
      <c r="E1805" s="0"/>
      <c r="F1805" s="1"/>
      <c r="G1805" s="0"/>
      <c r="H1805" s="1"/>
      <c r="I1805" s="0"/>
      <c r="J1805" s="1"/>
      <c r="K1805" s="0"/>
      <c r="L1805" s="1"/>
      <c r="M1805" s="0"/>
      <c r="O1805" s="0" t="str">
        <f aca="false">LOOKUP(B1805,ISO3,Zone)</f>
        <v>UE Balkans</v>
      </c>
      <c r="P1805" s="0" t="str">
        <f aca="false">LOOKUP(B1805,ISO3,Country)</f>
        <v>Poland</v>
      </c>
    </row>
    <row r="1806" customFormat="false" ht="12.8" hidden="false" customHeight="false" outlineLevel="0" collapsed="false">
      <c r="A1806" s="0" t="n">
        <v>2013</v>
      </c>
      <c r="B1806" s="0" t="s">
        <v>32</v>
      </c>
      <c r="C1806" s="1" t="n">
        <v>86.75</v>
      </c>
      <c r="D1806" s="0" t="n">
        <v>23</v>
      </c>
      <c r="E1806" s="0"/>
      <c r="F1806" s="1"/>
      <c r="G1806" s="0"/>
      <c r="H1806" s="1"/>
      <c r="I1806" s="0"/>
      <c r="J1806" s="1"/>
      <c r="K1806" s="0"/>
      <c r="L1806" s="1"/>
      <c r="M1806" s="0"/>
      <c r="O1806" s="0" t="str">
        <f aca="false">LOOKUP(B1806,ISO3,Zone)</f>
        <v>UE Balkans</v>
      </c>
      <c r="P1806" s="0" t="str">
        <f aca="false">LOOKUP(B1806,ISO3,Country)</f>
        <v>Slovakia</v>
      </c>
    </row>
    <row r="1807" customFormat="false" ht="12.8" hidden="false" customHeight="false" outlineLevel="0" collapsed="false">
      <c r="A1807" s="0" t="n">
        <v>2013</v>
      </c>
      <c r="B1807" s="0" t="s">
        <v>70</v>
      </c>
      <c r="C1807" s="1" t="n">
        <v>86.17</v>
      </c>
      <c r="D1807" s="0" t="n">
        <v>24</v>
      </c>
      <c r="E1807" s="0"/>
      <c r="F1807" s="1"/>
      <c r="G1807" s="0"/>
      <c r="H1807" s="1"/>
      <c r="I1807" s="0"/>
      <c r="J1807" s="1"/>
      <c r="K1807" s="0"/>
      <c r="L1807" s="1"/>
      <c r="M1807" s="0"/>
      <c r="O1807" s="0" t="str">
        <f aca="false">LOOKUP(B1807,ISO3,Zone)</f>
        <v>UE Balkans</v>
      </c>
      <c r="P1807" s="0" t="str">
        <f aca="false">LOOKUP(B1807,ISO3,Country)</f>
        <v>Cyprus</v>
      </c>
    </row>
    <row r="1808" customFormat="false" ht="12.8" hidden="false" customHeight="false" outlineLevel="0" collapsed="false">
      <c r="A1808" s="0" t="n">
        <v>2013</v>
      </c>
      <c r="B1808" s="0" t="s">
        <v>48</v>
      </c>
      <c r="C1808" s="1" t="n">
        <v>85.67</v>
      </c>
      <c r="D1808" s="0" t="n">
        <v>25</v>
      </c>
      <c r="E1808" s="0"/>
      <c r="F1808" s="1"/>
      <c r="G1808" s="0"/>
      <c r="H1808" s="1"/>
      <c r="I1808" s="0"/>
      <c r="J1808" s="1"/>
      <c r="K1808" s="0"/>
      <c r="L1808" s="1"/>
      <c r="M1808" s="0"/>
      <c r="O1808" s="0" t="str">
        <f aca="false">LOOKUP(B1808,ISO3,Zone)</f>
        <v>Afrique</v>
      </c>
      <c r="P1808" s="0" t="str">
        <f aca="false">LOOKUP(B1808,ISO3,Country)</f>
        <v>Cabo Verde</v>
      </c>
    </row>
    <row r="1809" customFormat="false" ht="12.8" hidden="false" customHeight="false" outlineLevel="0" collapsed="false">
      <c r="A1809" s="0" t="n">
        <v>2013</v>
      </c>
      <c r="B1809" s="0" t="s">
        <v>42</v>
      </c>
      <c r="C1809" s="1" t="n">
        <v>84.76</v>
      </c>
      <c r="D1809" s="0" t="n">
        <v>26</v>
      </c>
      <c r="E1809" s="0"/>
      <c r="F1809" s="1"/>
      <c r="G1809" s="0"/>
      <c r="H1809" s="1"/>
      <c r="I1809" s="0"/>
      <c r="J1809" s="1"/>
      <c r="K1809" s="0"/>
      <c r="L1809" s="1"/>
      <c r="M1809" s="0"/>
      <c r="O1809" s="0" t="str">
        <f aca="false">LOOKUP(B1809,ISO3,Zone)</f>
        <v>Asie-Pacifique</v>
      </c>
      <c r="P1809" s="0" t="str">
        <f aca="false">LOOKUP(B1809,ISO3,Country)</f>
        <v>Australia</v>
      </c>
    </row>
    <row r="1810" customFormat="false" ht="12.8" hidden="false" customHeight="false" outlineLevel="0" collapsed="false">
      <c r="A1810" s="0" t="n">
        <v>2013</v>
      </c>
      <c r="B1810" s="0" t="s">
        <v>67</v>
      </c>
      <c r="C1810" s="1" t="n">
        <v>84.08</v>
      </c>
      <c r="D1810" s="0" t="n">
        <v>27</v>
      </c>
      <c r="E1810" s="0"/>
      <c r="F1810" s="1"/>
      <c r="G1810" s="0"/>
      <c r="H1810" s="1"/>
      <c r="I1810" s="0"/>
      <c r="J1810" s="1"/>
      <c r="K1810" s="0"/>
      <c r="L1810" s="1"/>
      <c r="M1810" s="0"/>
      <c r="O1810" s="0" t="str">
        <f aca="false">LOOKUP(B1810,ISO3,Zone)</f>
        <v>Amériques</v>
      </c>
      <c r="P1810" s="0" t="str">
        <f aca="false">LOOKUP(B1810,ISO3,Country)</f>
        <v>Uruguay</v>
      </c>
    </row>
    <row r="1811" customFormat="false" ht="12.8" hidden="false" customHeight="false" outlineLevel="0" collapsed="false">
      <c r="A1811" s="0" t="n">
        <v>2013</v>
      </c>
      <c r="B1811" s="0" t="s">
        <v>24</v>
      </c>
      <c r="C1811" s="1" t="n">
        <v>83.25</v>
      </c>
      <c r="D1811" s="0" t="n">
        <v>28</v>
      </c>
      <c r="E1811" s="0"/>
      <c r="F1811" s="1"/>
      <c r="G1811" s="0"/>
      <c r="H1811" s="1"/>
      <c r="I1811" s="0"/>
      <c r="J1811" s="1"/>
      <c r="K1811" s="0"/>
      <c r="L1811" s="1"/>
      <c r="M1811" s="0"/>
      <c r="O1811" s="0" t="str">
        <f aca="false">LOOKUP(B1811,ISO3,Zone)</f>
        <v>UE Balkans</v>
      </c>
      <c r="P1811" s="0" t="str">
        <f aca="false">LOOKUP(B1811,ISO3,Country)</f>
        <v>Portugal</v>
      </c>
    </row>
    <row r="1812" customFormat="false" ht="12.8" hidden="false" customHeight="false" outlineLevel="0" collapsed="false">
      <c r="A1812" s="0" t="n">
        <v>2013</v>
      </c>
      <c r="B1812" s="0" t="s">
        <v>41</v>
      </c>
      <c r="C1812" s="1" t="n">
        <v>83.11</v>
      </c>
      <c r="D1812" s="0" t="n">
        <v>29</v>
      </c>
      <c r="E1812" s="0"/>
      <c r="F1812" s="1"/>
      <c r="G1812" s="0"/>
      <c r="H1812" s="1"/>
      <c r="I1812" s="0"/>
      <c r="J1812" s="1"/>
      <c r="K1812" s="0"/>
      <c r="L1812" s="1"/>
      <c r="M1812" s="0"/>
      <c r="O1812" s="0" t="str">
        <f aca="false">LOOKUP(B1812,ISO3,Zone)</f>
        <v>UE Balkans</v>
      </c>
      <c r="P1812" s="0" t="str">
        <f aca="false">LOOKUP(B1812,ISO3,Country)</f>
        <v>United Kingdom</v>
      </c>
    </row>
    <row r="1813" customFormat="false" ht="12.8" hidden="false" customHeight="false" outlineLevel="0" collapsed="false">
      <c r="A1813" s="0" t="n">
        <v>2013</v>
      </c>
      <c r="B1813" s="0" t="s">
        <v>77</v>
      </c>
      <c r="C1813" s="1" t="n">
        <v>82.73</v>
      </c>
      <c r="D1813" s="0" t="n">
        <v>30</v>
      </c>
      <c r="E1813" s="0"/>
      <c r="F1813" s="1"/>
      <c r="G1813" s="0"/>
      <c r="H1813" s="1"/>
      <c r="I1813" s="0"/>
      <c r="J1813" s="1"/>
      <c r="K1813" s="0"/>
      <c r="L1813" s="1"/>
      <c r="M1813" s="0"/>
      <c r="O1813" s="0" t="str">
        <f aca="false">LOOKUP(B1813,ISO3,Zone)</f>
        <v>Afrique</v>
      </c>
      <c r="P1813" s="0" t="str">
        <f aca="false">LOOKUP(B1813,ISO3,Country)</f>
        <v>Ghana</v>
      </c>
    </row>
    <row r="1814" customFormat="false" ht="12.8" hidden="false" customHeight="false" outlineLevel="0" collapsed="false">
      <c r="A1814" s="0" t="n">
        <v>2013</v>
      </c>
      <c r="B1814" s="0" t="s">
        <v>63</v>
      </c>
      <c r="C1814" s="1" t="n">
        <v>81.81</v>
      </c>
      <c r="D1814" s="0" t="n">
        <v>31</v>
      </c>
      <c r="E1814" s="0"/>
      <c r="F1814" s="1"/>
      <c r="G1814" s="0"/>
      <c r="H1814" s="1"/>
      <c r="I1814" s="0"/>
      <c r="J1814" s="1"/>
      <c r="K1814" s="0"/>
      <c r="L1814" s="1"/>
      <c r="M1814" s="0"/>
      <c r="O1814" s="0" t="str">
        <f aca="false">LOOKUP(B1814,ISO3,Zone)</f>
        <v>Amériques</v>
      </c>
      <c r="P1814" s="0" t="str">
        <f aca="false">LOOKUP(B1814,ISO3,Country)</f>
        <v>Suriname</v>
      </c>
    </row>
    <row r="1815" customFormat="false" ht="12.8" hidden="false" customHeight="false" outlineLevel="0" collapsed="false">
      <c r="A1815" s="0" t="n">
        <v>2013</v>
      </c>
      <c r="B1815" s="0" t="s">
        <v>60</v>
      </c>
      <c r="C1815" s="1" t="n">
        <v>81.78</v>
      </c>
      <c r="D1815" s="0" t="n">
        <v>32</v>
      </c>
      <c r="E1815" s="0"/>
      <c r="F1815" s="1"/>
      <c r="G1815" s="0"/>
      <c r="H1815" s="1"/>
      <c r="I1815" s="0"/>
      <c r="J1815" s="1"/>
      <c r="K1815" s="0"/>
      <c r="L1815" s="1"/>
      <c r="M1815" s="0"/>
      <c r="O1815" s="0" t="str">
        <f aca="false">LOOKUP(B1815,ISO3,Zone)</f>
        <v>Amériques</v>
      </c>
      <c r="P1815" s="0" t="str">
        <f aca="false">LOOKUP(B1815,ISO3,Country)</f>
        <v>United States</v>
      </c>
    </row>
    <row r="1816" customFormat="false" ht="12.8" hidden="false" customHeight="false" outlineLevel="0" collapsed="false">
      <c r="A1816" s="0" t="n">
        <v>2013</v>
      </c>
      <c r="B1816" s="0" t="s">
        <v>22</v>
      </c>
      <c r="C1816" s="1" t="n">
        <v>81.76</v>
      </c>
      <c r="D1816" s="0" t="n">
        <v>33</v>
      </c>
      <c r="E1816" s="0"/>
      <c r="F1816" s="1"/>
      <c r="G1816" s="0"/>
      <c r="H1816" s="1"/>
      <c r="I1816" s="0"/>
      <c r="J1816" s="1"/>
      <c r="K1816" s="0"/>
      <c r="L1816" s="1"/>
      <c r="M1816" s="0"/>
      <c r="O1816" s="0" t="str">
        <f aca="false">LOOKUP(B1816,ISO3,Zone)</f>
        <v>UE Balkans</v>
      </c>
      <c r="P1816" s="0" t="str">
        <f aca="false">LOOKUP(B1816,ISO3,Country)</f>
        <v>Lithuania</v>
      </c>
    </row>
    <row r="1817" customFormat="false" ht="12.8" hidden="false" customHeight="false" outlineLevel="0" collapsed="false">
      <c r="A1817" s="0" t="n">
        <v>2013</v>
      </c>
      <c r="B1817" s="0" t="s">
        <v>65</v>
      </c>
      <c r="C1817" s="1" t="n">
        <v>79.51</v>
      </c>
      <c r="D1817" s="0" t="n">
        <v>35</v>
      </c>
      <c r="E1817" s="0"/>
      <c r="F1817" s="1"/>
      <c r="G1817" s="0"/>
      <c r="H1817" s="1"/>
      <c r="I1817" s="0"/>
      <c r="J1817" s="1"/>
      <c r="K1817" s="0"/>
      <c r="L1817" s="1"/>
      <c r="M1817" s="0"/>
      <c r="O1817" s="0" t="str">
        <f aca="false">LOOKUP(B1817,ISO3,Zone)</f>
        <v>UE Balkans</v>
      </c>
      <c r="P1817" s="0" t="str">
        <f aca="false">LOOKUP(B1817,ISO3,Country)</f>
        <v>Slovenia</v>
      </c>
    </row>
    <row r="1818" customFormat="false" ht="12.8" hidden="false" customHeight="false" outlineLevel="0" collapsed="false">
      <c r="A1818" s="0" t="n">
        <v>2013</v>
      </c>
      <c r="B1818" s="0" t="s">
        <v>51</v>
      </c>
      <c r="C1818" s="1" t="n">
        <v>79.5</v>
      </c>
      <c r="D1818" s="0" t="n">
        <v>36</v>
      </c>
      <c r="E1818" s="0"/>
      <c r="F1818" s="1"/>
      <c r="G1818" s="0"/>
      <c r="H1818" s="1"/>
      <c r="I1818" s="0"/>
      <c r="J1818" s="1"/>
      <c r="K1818" s="0"/>
      <c r="L1818" s="1"/>
      <c r="M1818" s="0"/>
      <c r="O1818" s="0" t="str">
        <f aca="false">LOOKUP(B1818,ISO3,Zone)</f>
        <v>UE Balkans</v>
      </c>
      <c r="P1818" s="0" t="str">
        <f aca="false">LOOKUP(B1818,ISO3,Country)</f>
        <v>Spain</v>
      </c>
    </row>
    <row r="1819" customFormat="false" ht="12.8" hidden="false" customHeight="false" outlineLevel="0" collapsed="false">
      <c r="A1819" s="0" t="n">
        <v>2013</v>
      </c>
      <c r="B1819" s="0" t="s">
        <v>39</v>
      </c>
      <c r="C1819" s="1" t="n">
        <v>78.4</v>
      </c>
      <c r="D1819" s="0" t="n">
        <v>37</v>
      </c>
      <c r="E1819" s="0"/>
      <c r="F1819" s="1"/>
      <c r="G1819" s="0"/>
      <c r="H1819" s="1"/>
      <c r="I1819" s="0"/>
      <c r="J1819" s="1"/>
      <c r="K1819" s="0"/>
      <c r="L1819" s="1"/>
      <c r="M1819" s="0"/>
      <c r="O1819" s="0" t="str">
        <f aca="false">LOOKUP(B1819,ISO3,Zone)</f>
        <v>UE Balkans</v>
      </c>
      <c r="P1819" s="0" t="str">
        <f aca="false">LOOKUP(B1819,ISO3,Country)</f>
        <v>France</v>
      </c>
    </row>
    <row r="1820" customFormat="false" ht="12.8" hidden="false" customHeight="false" outlineLevel="0" collapsed="false">
      <c r="A1820" s="0" t="n">
        <v>2013</v>
      </c>
      <c r="B1820" s="0" t="s">
        <v>130</v>
      </c>
      <c r="C1820" s="1" t="n">
        <v>77.14</v>
      </c>
      <c r="D1820" s="0" t="n">
        <v>38</v>
      </c>
      <c r="E1820" s="0"/>
      <c r="F1820" s="1"/>
      <c r="G1820" s="0"/>
      <c r="H1820" s="1"/>
      <c r="I1820" s="0"/>
      <c r="J1820" s="1"/>
      <c r="K1820" s="0"/>
      <c r="L1820" s="1"/>
      <c r="M1820" s="0"/>
      <c r="O1820" s="0" t="str">
        <f aca="false">LOOKUP(B1820,ISO3,Zone)</f>
        <v>Amériques</v>
      </c>
      <c r="P1820" s="0" t="str">
        <f aca="false">LOOKUP(B1820,ISO3,Country)</f>
        <v>El Salvador</v>
      </c>
    </row>
    <row r="1821" customFormat="false" ht="12.8" hidden="false" customHeight="false" outlineLevel="0" collapsed="false">
      <c r="A1821" s="0" t="n">
        <v>2013</v>
      </c>
      <c r="B1821" s="0" t="s">
        <v>31</v>
      </c>
      <c r="C1821" s="1" t="n">
        <v>77.11</v>
      </c>
      <c r="D1821" s="0" t="n">
        <v>39</v>
      </c>
      <c r="E1821" s="0"/>
      <c r="F1821" s="1"/>
      <c r="G1821" s="0"/>
      <c r="H1821" s="1"/>
      <c r="I1821" s="0"/>
      <c r="J1821" s="1"/>
      <c r="K1821" s="0"/>
      <c r="L1821" s="1"/>
      <c r="M1821" s="0"/>
      <c r="O1821" s="0" t="str">
        <f aca="false">LOOKUP(B1821,ISO3,Zone)</f>
        <v>UE Balkans</v>
      </c>
      <c r="P1821" s="0" t="str">
        <f aca="false">LOOKUP(B1821,ISO3,Country)</f>
        <v>Latvia</v>
      </c>
    </row>
    <row r="1822" customFormat="false" ht="12.8" hidden="false" customHeight="false" outlineLevel="0" collapsed="false">
      <c r="A1822" s="0" t="n">
        <v>2013</v>
      </c>
      <c r="B1822" s="0" t="s">
        <v>80</v>
      </c>
      <c r="C1822" s="1" t="n">
        <v>77.09</v>
      </c>
      <c r="D1822" s="0" t="n">
        <v>40</v>
      </c>
      <c r="E1822" s="0"/>
      <c r="F1822" s="1"/>
      <c r="G1822" s="0"/>
      <c r="H1822" s="1"/>
      <c r="I1822" s="0"/>
      <c r="J1822" s="1"/>
      <c r="K1822" s="0"/>
      <c r="L1822" s="1"/>
      <c r="M1822" s="0"/>
      <c r="O1822" s="0" t="str">
        <f aca="false">LOOKUP(B1822,ISO3,Zone)</f>
        <v>Afrique</v>
      </c>
      <c r="P1822" s="0" t="str">
        <f aca="false">LOOKUP(B1822,ISO3,Country)</f>
        <v>Botswana</v>
      </c>
    </row>
    <row r="1823" customFormat="false" ht="12.8" hidden="false" customHeight="false" outlineLevel="0" collapsed="false">
      <c r="A1823" s="0" t="n">
        <v>2013</v>
      </c>
      <c r="B1823" s="0" t="s">
        <v>74</v>
      </c>
      <c r="C1823" s="1" t="n">
        <v>77.03</v>
      </c>
      <c r="D1823" s="0" t="n">
        <v>41</v>
      </c>
      <c r="E1823" s="0"/>
      <c r="F1823" s="1"/>
      <c r="G1823" s="0"/>
      <c r="H1823" s="1"/>
      <c r="I1823" s="0"/>
      <c r="J1823" s="1"/>
      <c r="K1823" s="0"/>
      <c r="L1823" s="1"/>
      <c r="M1823" s="0"/>
      <c r="O1823" s="0" t="str">
        <f aca="false">LOOKUP(B1823,ISO3,Zone)</f>
        <v>Asie-Pacifique</v>
      </c>
      <c r="P1823" s="0" t="str">
        <f aca="false">LOOKUP(B1823,ISO3,Country)</f>
        <v>Papua New Guinea</v>
      </c>
    </row>
    <row r="1824" customFormat="false" ht="12.8" hidden="false" customHeight="false" outlineLevel="0" collapsed="false">
      <c r="A1824" s="0" t="n">
        <v>2013</v>
      </c>
      <c r="B1824" s="0" t="s">
        <v>68</v>
      </c>
      <c r="C1824" s="1" t="n">
        <v>76.95</v>
      </c>
      <c r="D1824" s="0" t="n">
        <v>42</v>
      </c>
      <c r="E1824" s="0"/>
      <c r="F1824" s="1"/>
      <c r="G1824" s="0"/>
      <c r="H1824" s="1"/>
      <c r="I1824" s="0"/>
      <c r="J1824" s="1"/>
      <c r="K1824" s="0"/>
      <c r="L1824" s="1"/>
      <c r="M1824" s="0"/>
      <c r="O1824" s="0" t="str">
        <f aca="false">LOOKUP(B1824,ISO3,Zone)</f>
        <v>UE Balkans</v>
      </c>
      <c r="P1824" s="0" t="str">
        <f aca="false">LOOKUP(B1824,ISO3,Country)</f>
        <v>Romania</v>
      </c>
    </row>
    <row r="1825" customFormat="false" ht="12.8" hidden="false" customHeight="false" outlineLevel="0" collapsed="false">
      <c r="A1825" s="0" t="n">
        <v>2013</v>
      </c>
      <c r="B1825" s="0" t="s">
        <v>76</v>
      </c>
      <c r="C1825" s="1" t="n">
        <v>76.92</v>
      </c>
      <c r="D1825" s="0" t="n">
        <v>43</v>
      </c>
      <c r="E1825" s="0"/>
      <c r="F1825" s="1"/>
      <c r="G1825" s="0"/>
      <c r="H1825" s="1"/>
      <c r="I1825" s="0"/>
      <c r="J1825" s="1"/>
      <c r="K1825" s="0"/>
      <c r="L1825" s="1"/>
      <c r="M1825" s="0"/>
      <c r="O1825" s="0" t="str">
        <f aca="false">LOOKUP(B1825,ISO3,Zone)</f>
        <v>Afrique</v>
      </c>
      <c r="P1825" s="0" t="str">
        <f aca="false">LOOKUP(B1825,ISO3,Country)</f>
        <v>Niger</v>
      </c>
    </row>
    <row r="1826" customFormat="false" ht="12.8" hidden="false" customHeight="false" outlineLevel="0" collapsed="false">
      <c r="A1826" s="0" t="n">
        <v>2013</v>
      </c>
      <c r="B1826" s="0" t="s">
        <v>45</v>
      </c>
      <c r="C1826" s="1" t="n">
        <v>76.88</v>
      </c>
      <c r="D1826" s="0" t="n">
        <v>44</v>
      </c>
      <c r="E1826" s="0"/>
      <c r="F1826" s="1"/>
      <c r="G1826" s="0"/>
      <c r="H1826" s="1"/>
      <c r="I1826" s="0"/>
      <c r="J1826" s="1"/>
      <c r="K1826" s="0"/>
      <c r="L1826" s="1"/>
      <c r="M1826" s="0"/>
      <c r="O1826" s="0" t="str">
        <f aca="false">LOOKUP(B1826,ISO3,Zone)</f>
        <v>Amériques</v>
      </c>
      <c r="P1826" s="0" t="str">
        <f aca="false">LOOKUP(B1826,ISO3,Country)</f>
        <v>Trinidad and Tobago</v>
      </c>
    </row>
    <row r="1827" customFormat="false" ht="12.8" hidden="false" customHeight="false" outlineLevel="0" collapsed="false">
      <c r="A1827" s="0" t="n">
        <v>2013</v>
      </c>
      <c r="B1827" s="0" t="s">
        <v>99</v>
      </c>
      <c r="C1827" s="1" t="n">
        <v>76.7</v>
      </c>
      <c r="D1827" s="0" t="n">
        <v>45</v>
      </c>
      <c r="E1827" s="0"/>
      <c r="F1827" s="1"/>
      <c r="G1827" s="0"/>
      <c r="H1827" s="1"/>
      <c r="I1827" s="0"/>
      <c r="J1827" s="1"/>
      <c r="K1827" s="0"/>
      <c r="L1827" s="1"/>
      <c r="M1827" s="0"/>
      <c r="O1827" s="0" t="str">
        <f aca="false">LOOKUP(B1827,ISO3,Zone)</f>
        <v>UE Balkans</v>
      </c>
      <c r="P1827" s="0" t="str">
        <f aca="false">LOOKUP(B1827,ISO3,Country)</f>
        <v>Malta</v>
      </c>
    </row>
    <row r="1828" customFormat="false" ht="12.8" hidden="false" customHeight="false" outlineLevel="0" collapsed="false">
      <c r="A1828" s="0" t="n">
        <v>2013</v>
      </c>
      <c r="B1828" s="0" t="s">
        <v>73</v>
      </c>
      <c r="C1828" s="1" t="n">
        <v>76.3</v>
      </c>
      <c r="D1828" s="0" t="n">
        <v>46</v>
      </c>
      <c r="E1828" s="0"/>
      <c r="F1828" s="1"/>
      <c r="G1828" s="0"/>
      <c r="H1828" s="1"/>
      <c r="I1828" s="0"/>
      <c r="J1828" s="1"/>
      <c r="K1828" s="0"/>
      <c r="L1828" s="1"/>
      <c r="M1828" s="0"/>
      <c r="O1828" s="0" t="str">
        <f aca="false">LOOKUP(B1828,ISO3,Zone)</f>
        <v>Afrique</v>
      </c>
      <c r="P1828" s="0" t="str">
        <f aca="false">LOOKUP(B1828,ISO3,Country)</f>
        <v>Burkina Faso</v>
      </c>
    </row>
    <row r="1829" customFormat="false" ht="12.8" hidden="false" customHeight="false" outlineLevel="0" collapsed="false">
      <c r="A1829" s="0" t="n">
        <v>2013</v>
      </c>
      <c r="B1829" s="0" t="s">
        <v>50</v>
      </c>
      <c r="C1829" s="1" t="n">
        <v>76.18</v>
      </c>
      <c r="D1829" s="0" t="n">
        <v>47</v>
      </c>
      <c r="E1829" s="0"/>
      <c r="F1829" s="1"/>
      <c r="G1829" s="0"/>
      <c r="H1829" s="1"/>
      <c r="I1829" s="0"/>
      <c r="J1829" s="1"/>
      <c r="K1829" s="0"/>
      <c r="L1829" s="1"/>
      <c r="M1829" s="0"/>
      <c r="O1829" s="0" t="str">
        <f aca="false">LOOKUP(B1829,ISO3,Zone)</f>
        <v>Asie-Pacifique</v>
      </c>
      <c r="P1829" s="0" t="str">
        <f aca="false">LOOKUP(B1829,ISO3,Country)</f>
        <v>Taiwan</v>
      </c>
    </row>
    <row r="1830" customFormat="false" ht="12.8" hidden="false" customHeight="false" outlineLevel="0" collapsed="false">
      <c r="A1830" s="0" t="n">
        <v>2013</v>
      </c>
      <c r="B1830" s="0" t="s">
        <v>34</v>
      </c>
      <c r="C1830" s="1" t="n">
        <v>76.16</v>
      </c>
      <c r="D1830" s="0" t="n">
        <v>48</v>
      </c>
      <c r="E1830" s="0"/>
      <c r="F1830" s="1"/>
      <c r="G1830" s="0"/>
      <c r="H1830" s="1"/>
      <c r="I1830" s="0"/>
      <c r="J1830" s="1"/>
      <c r="K1830" s="0"/>
      <c r="L1830" s="1"/>
      <c r="M1830" s="0"/>
      <c r="O1830" s="0" t="str">
        <f aca="false">LOOKUP(B1830,ISO3,Zone)</f>
        <v>Asie-Pacifique</v>
      </c>
      <c r="P1830" s="0" t="str">
        <f aca="false">LOOKUP(B1830,ISO3,Country)</f>
        <v>Samoa</v>
      </c>
    </row>
    <row r="1831" customFormat="false" ht="12.8" hidden="false" customHeight="false" outlineLevel="0" collapsed="false">
      <c r="A1831" s="0" t="n">
        <v>2013</v>
      </c>
      <c r="B1831" s="0" t="s">
        <v>114</v>
      </c>
      <c r="C1831" s="1" t="n">
        <v>75.91</v>
      </c>
      <c r="D1831" s="0" t="n">
        <v>49</v>
      </c>
      <c r="E1831" s="0"/>
      <c r="F1831" s="1"/>
      <c r="G1831" s="0"/>
      <c r="H1831" s="1"/>
      <c r="I1831" s="0"/>
      <c r="J1831" s="1"/>
      <c r="K1831" s="0"/>
      <c r="L1831" s="1"/>
      <c r="M1831" s="0"/>
      <c r="O1831" s="0" t="str">
        <f aca="false">LOOKUP(B1831,ISO3,Zone)</f>
        <v>Amériques</v>
      </c>
      <c r="P1831" s="0" t="str">
        <f aca="false">LOOKUP(B1831,ISO3,Country)</f>
        <v>Haiti</v>
      </c>
    </row>
    <row r="1832" customFormat="false" ht="12.8" hidden="false" customHeight="false" outlineLevel="0" collapsed="false">
      <c r="A1832" s="0" t="n">
        <v>2013</v>
      </c>
      <c r="B1832" s="0" t="s">
        <v>62</v>
      </c>
      <c r="C1832" s="1" t="n">
        <v>75.52</v>
      </c>
      <c r="D1832" s="0" t="n">
        <v>50</v>
      </c>
      <c r="E1832" s="0"/>
      <c r="F1832" s="1"/>
      <c r="G1832" s="0"/>
      <c r="H1832" s="1"/>
      <c r="I1832" s="0"/>
      <c r="J1832" s="1"/>
      <c r="K1832" s="0"/>
      <c r="L1832" s="1"/>
      <c r="M1832" s="0"/>
      <c r="O1832" s="0" t="str">
        <f aca="false">LOOKUP(B1832,ISO3,Zone)</f>
        <v>Asie-Pacifique</v>
      </c>
      <c r="P1832" s="0" t="str">
        <f aca="false">LOOKUP(B1832,ISO3,Country)</f>
        <v>South Korea</v>
      </c>
    </row>
    <row r="1833" customFormat="false" ht="12.8" hidden="false" customHeight="false" outlineLevel="0" collapsed="false">
      <c r="A1833" s="0" t="n">
        <v>2013</v>
      </c>
      <c r="B1833" s="0" t="s">
        <v>90</v>
      </c>
      <c r="C1833" s="1" t="n">
        <v>75.48</v>
      </c>
      <c r="D1833" s="0" t="n">
        <v>51</v>
      </c>
      <c r="E1833" s="0"/>
      <c r="F1833" s="1"/>
      <c r="G1833" s="0"/>
      <c r="H1833" s="1"/>
      <c r="I1833" s="0"/>
      <c r="J1833" s="1"/>
      <c r="K1833" s="0"/>
      <c r="L1833" s="1"/>
      <c r="M1833" s="0"/>
      <c r="O1833" s="0" t="str">
        <f aca="false">LOOKUP(B1833,ISO3,Zone)</f>
        <v>Afrique</v>
      </c>
      <c r="P1833" s="0" t="str">
        <f aca="false">LOOKUP(B1833,ISO3,Country)</f>
        <v>Comoros</v>
      </c>
    </row>
    <row r="1834" customFormat="false" ht="12.8" hidden="false" customHeight="false" outlineLevel="0" collapsed="false">
      <c r="A1834" s="0" t="n">
        <v>2013</v>
      </c>
      <c r="B1834" s="0" t="s">
        <v>40</v>
      </c>
      <c r="C1834" s="1" t="n">
        <v>75.44</v>
      </c>
      <c r="D1834" s="0" t="n">
        <v>52</v>
      </c>
      <c r="E1834" s="0"/>
      <c r="F1834" s="1"/>
      <c r="G1834" s="0"/>
      <c r="H1834" s="1"/>
      <c r="I1834" s="0"/>
      <c r="J1834" s="1"/>
      <c r="K1834" s="0"/>
      <c r="L1834" s="1"/>
      <c r="M1834" s="0"/>
      <c r="O1834" s="0" t="str">
        <f aca="false">LOOKUP(B1834,ISO3,Zone)</f>
        <v>Afrique</v>
      </c>
      <c r="P1834" s="0" t="str">
        <f aca="false">LOOKUP(B1834,ISO3,Country)</f>
        <v>South Africa</v>
      </c>
    </row>
    <row r="1835" customFormat="false" ht="12.8" hidden="false" customHeight="false" outlineLevel="0" collapsed="false">
      <c r="A1835" s="0" t="n">
        <v>2013</v>
      </c>
      <c r="B1835" s="0" t="s">
        <v>83</v>
      </c>
      <c r="C1835" s="1" t="n">
        <v>74.83</v>
      </c>
      <c r="D1835" s="0" t="n">
        <v>53</v>
      </c>
      <c r="E1835" s="0"/>
      <c r="F1835" s="1"/>
      <c r="G1835" s="0"/>
      <c r="H1835" s="1"/>
      <c r="I1835" s="0"/>
      <c r="J1835" s="1"/>
      <c r="K1835" s="0"/>
      <c r="L1835" s="1"/>
      <c r="M1835" s="0"/>
      <c r="O1835" s="0" t="str">
        <f aca="false">LOOKUP(B1835,ISO3,Zone)</f>
        <v>Asie-Pacifique</v>
      </c>
      <c r="P1835" s="0" t="str">
        <f aca="false">LOOKUP(B1835,ISO3,Country)</f>
        <v>Japan</v>
      </c>
    </row>
    <row r="1836" customFormat="false" ht="12.8" hidden="false" customHeight="false" outlineLevel="0" collapsed="false">
      <c r="A1836" s="0" t="n">
        <v>2013</v>
      </c>
      <c r="B1836" s="0" t="s">
        <v>55</v>
      </c>
      <c r="C1836" s="1" t="n">
        <v>74.33</v>
      </c>
      <c r="D1836" s="0" t="n">
        <v>54</v>
      </c>
      <c r="E1836" s="0"/>
      <c r="F1836" s="1"/>
      <c r="G1836" s="0"/>
      <c r="H1836" s="1"/>
      <c r="I1836" s="0"/>
      <c r="J1836" s="1"/>
      <c r="K1836" s="0"/>
      <c r="L1836" s="1"/>
      <c r="M1836" s="0"/>
      <c r="O1836" s="0" t="str">
        <f aca="false">LOOKUP(B1836,ISO3,Zone)</f>
        <v>Amériques</v>
      </c>
      <c r="P1836" s="0" t="str">
        <f aca="false">LOOKUP(B1836,ISO3,Country)</f>
        <v>Argentina</v>
      </c>
    </row>
    <row r="1837" customFormat="false" ht="12.8" hidden="false" customHeight="false" outlineLevel="0" collapsed="false">
      <c r="A1837" s="0" t="n">
        <v>2013</v>
      </c>
      <c r="B1837" s="0" t="s">
        <v>43</v>
      </c>
      <c r="C1837" s="1" t="n">
        <v>73.99</v>
      </c>
      <c r="D1837" s="0" t="n">
        <v>55</v>
      </c>
      <c r="E1837" s="0"/>
      <c r="F1837" s="1"/>
      <c r="G1837" s="0"/>
      <c r="H1837" s="1"/>
      <c r="I1837" s="0"/>
      <c r="J1837" s="1"/>
      <c r="K1837" s="0"/>
      <c r="L1837" s="1"/>
      <c r="M1837" s="0"/>
      <c r="O1837" s="0" t="str">
        <f aca="false">LOOKUP(B1837,ISO3,Zone)</f>
        <v>EEAC</v>
      </c>
      <c r="P1837" s="0" t="str">
        <f aca="false">LOOKUP(B1837,ISO3,Country)</f>
        <v>Moldova</v>
      </c>
    </row>
    <row r="1838" customFormat="false" ht="12.8" hidden="false" customHeight="false" outlineLevel="0" collapsed="false">
      <c r="A1838" s="0" t="n">
        <v>2013</v>
      </c>
      <c r="B1838" s="0" t="s">
        <v>87</v>
      </c>
      <c r="C1838" s="1" t="n">
        <v>73.91</v>
      </c>
      <c r="D1838" s="0" t="n">
        <v>56</v>
      </c>
      <c r="E1838" s="0"/>
      <c r="F1838" s="1"/>
      <c r="G1838" s="0"/>
      <c r="H1838" s="1"/>
      <c r="I1838" s="0"/>
      <c r="J1838" s="1"/>
      <c r="K1838" s="0"/>
      <c r="L1838" s="1"/>
      <c r="M1838" s="0"/>
      <c r="O1838" s="0" t="str">
        <f aca="false">LOOKUP(B1838,ISO3,Zone)</f>
        <v>UE Balkans</v>
      </c>
      <c r="P1838" s="0" t="str">
        <f aca="false">LOOKUP(B1838,ISO3,Country)</f>
        <v>Hungary</v>
      </c>
    </row>
    <row r="1839" customFormat="false" ht="12.8" hidden="false" customHeight="false" outlineLevel="0" collapsed="false">
      <c r="A1839" s="0" t="n">
        <v>2013</v>
      </c>
      <c r="B1839" s="0" t="s">
        <v>56</v>
      </c>
      <c r="C1839" s="1" t="n">
        <v>73.89</v>
      </c>
      <c r="D1839" s="0" t="n">
        <v>57</v>
      </c>
      <c r="E1839" s="0"/>
      <c r="F1839" s="1"/>
      <c r="G1839" s="0"/>
      <c r="H1839" s="1"/>
      <c r="I1839" s="0"/>
      <c r="J1839" s="1"/>
      <c r="K1839" s="0"/>
      <c r="L1839" s="1"/>
      <c r="M1839" s="0"/>
      <c r="O1839" s="0" t="str">
        <f aca="false">LOOKUP(B1839,ISO3,Zone)</f>
        <v>UE Balkans</v>
      </c>
      <c r="P1839" s="0" t="str">
        <f aca="false">LOOKUP(B1839,ISO3,Country)</f>
        <v>Italy</v>
      </c>
    </row>
    <row r="1840" customFormat="false" ht="12.8" hidden="false" customHeight="false" outlineLevel="0" collapsed="false">
      <c r="A1840" s="0" t="n">
        <v>2013</v>
      </c>
      <c r="B1840" s="0" t="s">
        <v>155</v>
      </c>
      <c r="C1840" s="1" t="n">
        <v>73.84</v>
      </c>
      <c r="D1840" s="0" t="n">
        <v>58</v>
      </c>
      <c r="E1840" s="0"/>
      <c r="F1840" s="1"/>
      <c r="G1840" s="0"/>
      <c r="H1840" s="1"/>
      <c r="I1840" s="0"/>
      <c r="J1840" s="1"/>
      <c r="K1840" s="0"/>
      <c r="L1840" s="1"/>
      <c r="M1840" s="0"/>
      <c r="O1840" s="0" t="str">
        <f aca="false">LOOKUP(B1840,ISO3,Zone)</f>
        <v>Asie-Pacifique</v>
      </c>
      <c r="P1840" s="0" t="str">
        <f aca="false">LOOKUP(B1840,ISO3,Country)</f>
        <v>Hong Kong</v>
      </c>
    </row>
    <row r="1841" customFormat="false" ht="12.8" hidden="false" customHeight="false" outlineLevel="0" collapsed="false">
      <c r="A1841" s="0" t="n">
        <v>2013</v>
      </c>
      <c r="B1841" s="0" t="s">
        <v>119</v>
      </c>
      <c r="C1841" s="1" t="n">
        <v>73.81</v>
      </c>
      <c r="D1841" s="0" t="n">
        <v>59</v>
      </c>
      <c r="E1841" s="0"/>
      <c r="F1841" s="1"/>
      <c r="G1841" s="0"/>
      <c r="H1841" s="1"/>
      <c r="I1841" s="0"/>
      <c r="J1841" s="1"/>
      <c r="K1841" s="0"/>
      <c r="L1841" s="1"/>
      <c r="M1841" s="0"/>
      <c r="O1841" s="0" t="str">
        <f aca="false">LOOKUP(B1841,ISO3,Zone)</f>
        <v>Afrique</v>
      </c>
      <c r="P1841" s="0" t="str">
        <f aca="false">LOOKUP(B1841,ISO3,Country)</f>
        <v>Senegal</v>
      </c>
    </row>
    <row r="1842" customFormat="false" ht="12.8" hidden="false" customHeight="false" outlineLevel="0" collapsed="false">
      <c r="A1842" s="0" t="n">
        <v>2013</v>
      </c>
      <c r="B1842" s="0" t="s">
        <v>98</v>
      </c>
      <c r="C1842" s="1" t="n">
        <v>73.76</v>
      </c>
      <c r="D1842" s="0" t="n">
        <v>60</v>
      </c>
      <c r="E1842" s="0"/>
      <c r="F1842" s="1"/>
      <c r="G1842" s="0"/>
      <c r="H1842" s="1"/>
      <c r="I1842" s="0"/>
      <c r="J1842" s="1"/>
      <c r="K1842" s="0"/>
      <c r="L1842" s="1"/>
      <c r="M1842" s="0"/>
      <c r="O1842" s="0" t="str">
        <f aca="false">LOOKUP(B1842,ISO3,Zone)</f>
        <v>Amériques</v>
      </c>
      <c r="P1842" s="0" t="str">
        <f aca="false">LOOKUP(B1842,ISO3,Country)</f>
        <v>Chile</v>
      </c>
    </row>
    <row r="1843" customFormat="false" ht="12.8" hidden="false" customHeight="false" outlineLevel="0" collapsed="false">
      <c r="A1843" s="0" t="n">
        <v>2013</v>
      </c>
      <c r="B1843" s="0" t="s">
        <v>89</v>
      </c>
      <c r="C1843" s="1" t="n">
        <v>73.65</v>
      </c>
      <c r="D1843" s="0" t="n">
        <v>61</v>
      </c>
      <c r="E1843" s="0"/>
      <c r="F1843" s="1"/>
      <c r="G1843" s="0"/>
      <c r="H1843" s="1"/>
      <c r="I1843" s="0"/>
      <c r="J1843" s="1"/>
      <c r="K1843" s="0"/>
      <c r="L1843" s="1"/>
      <c r="M1843" s="0"/>
      <c r="O1843" s="0" t="str">
        <f aca="false">LOOKUP(B1843,ISO3,Zone)</f>
        <v>Afrique</v>
      </c>
      <c r="P1843" s="0" t="str">
        <f aca="false">LOOKUP(B1843,ISO3,Country)</f>
        <v>Sierra Leone</v>
      </c>
    </row>
    <row r="1844" customFormat="false" ht="12.8" hidden="false" customHeight="false" outlineLevel="0" collapsed="false">
      <c r="A1844" s="0" t="n">
        <v>2013</v>
      </c>
      <c r="B1844" s="0" t="s">
        <v>78</v>
      </c>
      <c r="C1844" s="1" t="n">
        <v>73.53</v>
      </c>
      <c r="D1844" s="0" t="n">
        <v>62</v>
      </c>
      <c r="E1844" s="0"/>
      <c r="F1844" s="1"/>
      <c r="G1844" s="0"/>
      <c r="H1844" s="1"/>
      <c r="I1844" s="0"/>
      <c r="J1844" s="1"/>
      <c r="K1844" s="0"/>
      <c r="L1844" s="1"/>
      <c r="M1844" s="0"/>
      <c r="O1844" s="0" t="str">
        <f aca="false">LOOKUP(B1844,ISO3,Zone)</f>
        <v>Afrique</v>
      </c>
      <c r="P1844" s="0" t="str">
        <f aca="false">LOOKUP(B1844,ISO3,Country)</f>
        <v>Mauritius</v>
      </c>
    </row>
    <row r="1845" customFormat="false" ht="12.8" hidden="false" customHeight="false" outlineLevel="0" collapsed="false">
      <c r="A1845" s="0" t="n">
        <v>2013</v>
      </c>
      <c r="B1845" s="0" t="s">
        <v>106</v>
      </c>
      <c r="C1845" s="1" t="n">
        <v>73.41</v>
      </c>
      <c r="D1845" s="0" t="n">
        <v>63</v>
      </c>
      <c r="E1845" s="0"/>
      <c r="F1845" s="1"/>
      <c r="G1845" s="0"/>
      <c r="H1845" s="1"/>
      <c r="I1845" s="0"/>
      <c r="J1845" s="1"/>
      <c r="K1845" s="0"/>
      <c r="L1845" s="1"/>
      <c r="M1845" s="0"/>
      <c r="O1845" s="0" t="str">
        <f aca="false">LOOKUP(B1845,ISO3,Zone)</f>
        <v>UE Balkans</v>
      </c>
      <c r="P1845" s="0" t="str">
        <f aca="false">LOOKUP(B1845,ISO3,Country)</f>
        <v>Serbia</v>
      </c>
    </row>
    <row r="1846" customFormat="false" ht="12.8" hidden="false" customHeight="false" outlineLevel="0" collapsed="false">
      <c r="A1846" s="0" t="n">
        <v>2013</v>
      </c>
      <c r="B1846" s="0" t="s">
        <v>113</v>
      </c>
      <c r="C1846" s="1" t="n">
        <v>73.39</v>
      </c>
      <c r="D1846" s="0" t="n">
        <v>65</v>
      </c>
      <c r="E1846" s="0"/>
      <c r="F1846" s="1"/>
      <c r="G1846" s="0"/>
      <c r="H1846" s="1"/>
      <c r="I1846" s="0"/>
      <c r="J1846" s="1"/>
      <c r="K1846" s="0"/>
      <c r="L1846" s="1"/>
      <c r="M1846" s="0"/>
      <c r="O1846" s="0" t="str">
        <f aca="false">LOOKUP(B1846,ISO3,Zone)</f>
        <v>Afrique</v>
      </c>
      <c r="P1846" s="0" t="str">
        <f aca="false">LOOKUP(B1846,ISO3,Country)</f>
        <v>Central African Republic</v>
      </c>
    </row>
    <row r="1847" customFormat="false" ht="12.8" hidden="false" customHeight="false" outlineLevel="0" collapsed="false">
      <c r="A1847" s="0" t="n">
        <v>2013</v>
      </c>
      <c r="B1847" s="0" t="s">
        <v>57</v>
      </c>
      <c r="C1847" s="1" t="n">
        <v>73.39</v>
      </c>
      <c r="D1847" s="0" t="n">
        <v>64</v>
      </c>
      <c r="E1847" s="0"/>
      <c r="F1847" s="1"/>
      <c r="G1847" s="0"/>
      <c r="H1847" s="1"/>
      <c r="I1847" s="0"/>
      <c r="J1847" s="1"/>
      <c r="K1847" s="0"/>
      <c r="L1847" s="1"/>
      <c r="M1847" s="0"/>
      <c r="O1847" s="0" t="str">
        <f aca="false">LOOKUP(B1847,ISO3,Zone)</f>
        <v>UE Balkans</v>
      </c>
      <c r="P1847" s="0" t="str">
        <f aca="false">LOOKUP(B1847,ISO3,Country)</f>
        <v>Croatia</v>
      </c>
    </row>
    <row r="1848" customFormat="false" ht="12.8" hidden="false" customHeight="false" outlineLevel="0" collapsed="false">
      <c r="A1848" s="0" t="n">
        <v>2013</v>
      </c>
      <c r="B1848" s="0" t="s">
        <v>59</v>
      </c>
      <c r="C1848" s="1" t="n">
        <v>73.3</v>
      </c>
      <c r="D1848" s="0" t="n">
        <v>66</v>
      </c>
      <c r="E1848" s="0"/>
      <c r="F1848" s="1"/>
      <c r="G1848" s="0"/>
      <c r="H1848" s="1"/>
      <c r="I1848" s="0"/>
      <c r="J1848" s="1"/>
      <c r="K1848" s="0"/>
      <c r="L1848" s="1"/>
      <c r="M1848" s="0"/>
      <c r="O1848" s="0" t="str">
        <f aca="false">LOOKUP(B1848,ISO3,Zone)</f>
        <v>Asie-Pacifique</v>
      </c>
      <c r="P1848" s="0" t="str">
        <f aca="false">LOOKUP(B1848,ISO3,Country)</f>
        <v>Tonga</v>
      </c>
    </row>
    <row r="1849" customFormat="false" ht="12.8" hidden="false" customHeight="false" outlineLevel="0" collapsed="false">
      <c r="A1849" s="0" t="n">
        <v>2013</v>
      </c>
      <c r="B1849" s="0" t="s">
        <v>101</v>
      </c>
      <c r="C1849" s="1" t="n">
        <v>73.24</v>
      </c>
      <c r="D1849" s="0" t="n">
        <v>67</v>
      </c>
      <c r="E1849" s="0"/>
      <c r="F1849" s="1"/>
      <c r="G1849" s="0"/>
      <c r="H1849" s="1"/>
      <c r="I1849" s="0"/>
      <c r="J1849" s="1"/>
      <c r="K1849" s="0"/>
      <c r="L1849" s="1"/>
      <c r="M1849" s="0"/>
      <c r="O1849" s="0" t="str">
        <f aca="false">LOOKUP(B1849,ISO3,Zone)</f>
        <v>Afrique</v>
      </c>
      <c r="P1849" s="0" t="str">
        <f aca="false">LOOKUP(B1849,ISO3,Country)</f>
        <v>Mauritania</v>
      </c>
    </row>
    <row r="1850" customFormat="false" ht="12.8" hidden="false" customHeight="false" outlineLevel="0" collapsed="false">
      <c r="A1850" s="0" t="n">
        <v>2013</v>
      </c>
      <c r="B1850" s="0" t="s">
        <v>79</v>
      </c>
      <c r="C1850" s="1" t="n">
        <v>73.14</v>
      </c>
      <c r="D1850" s="0" t="n">
        <v>68</v>
      </c>
      <c r="E1850" s="0"/>
      <c r="F1850" s="1"/>
      <c r="G1850" s="0"/>
      <c r="H1850" s="1"/>
      <c r="I1850" s="0"/>
      <c r="J1850" s="1"/>
      <c r="K1850" s="0"/>
      <c r="L1850" s="1"/>
      <c r="M1850" s="0"/>
      <c r="O1850" s="0" t="str">
        <f aca="false">LOOKUP(B1850,ISO3,Zone)</f>
        <v>UE Balkans</v>
      </c>
      <c r="P1850" s="0" t="str">
        <f aca="false">LOOKUP(B1850,ISO3,Country)</f>
        <v>Bosnia-Herzegovina</v>
      </c>
    </row>
    <row r="1851" customFormat="false" ht="12.8" hidden="false" customHeight="false" outlineLevel="0" collapsed="false">
      <c r="A1851" s="0" t="n">
        <v>2013</v>
      </c>
      <c r="B1851" s="0" t="s">
        <v>75</v>
      </c>
      <c r="C1851" s="1" t="n">
        <v>72.92</v>
      </c>
      <c r="D1851" s="0" t="n">
        <v>69</v>
      </c>
      <c r="E1851" s="0"/>
      <c r="F1851" s="1"/>
      <c r="G1851" s="0"/>
      <c r="H1851" s="1"/>
      <c r="I1851" s="0"/>
      <c r="J1851" s="1"/>
      <c r="K1851" s="0"/>
      <c r="L1851" s="1"/>
      <c r="M1851" s="0"/>
      <c r="O1851" s="0" t="str">
        <f aca="false">LOOKUP(B1851,ISO3,Zone)</f>
        <v>Amériques</v>
      </c>
      <c r="P1851" s="0" t="str">
        <f aca="false">LOOKUP(B1851,ISO3,Country)</f>
        <v>Guyana</v>
      </c>
    </row>
    <row r="1852" customFormat="false" ht="12.8" hidden="false" customHeight="false" outlineLevel="0" collapsed="false">
      <c r="A1852" s="0" t="n">
        <v>2013</v>
      </c>
      <c r="B1852" s="0" t="s">
        <v>158</v>
      </c>
      <c r="C1852" s="1" t="n">
        <v>72.66</v>
      </c>
      <c r="D1852" s="0" t="n">
        <v>70</v>
      </c>
      <c r="E1852" s="0"/>
      <c r="F1852" s="1"/>
      <c r="G1852" s="0"/>
      <c r="H1852" s="1"/>
      <c r="I1852" s="0"/>
      <c r="J1852" s="1"/>
      <c r="K1852" s="0"/>
      <c r="L1852" s="1"/>
      <c r="M1852" s="0"/>
      <c r="O1852" s="0" t="str">
        <f aca="false">LOOKUP(B1852,ISO3,Zone)</f>
        <v>Afrique</v>
      </c>
      <c r="P1852" s="0" t="str">
        <f aca="false">LOOKUP(B1852,ISO3,Country)</f>
        <v>Tanzania</v>
      </c>
    </row>
    <row r="1853" customFormat="false" ht="12.8" hidden="false" customHeight="false" outlineLevel="0" collapsed="false">
      <c r="A1853" s="0" t="n">
        <v>2013</v>
      </c>
      <c r="B1853" s="0" t="s">
        <v>131</v>
      </c>
      <c r="C1853" s="1" t="n">
        <v>72.2</v>
      </c>
      <c r="D1853" s="0" t="n">
        <v>71</v>
      </c>
      <c r="E1853" s="0"/>
      <c r="F1853" s="1"/>
      <c r="G1853" s="0"/>
      <c r="H1853" s="1"/>
      <c r="I1853" s="0"/>
      <c r="J1853" s="1"/>
      <c r="K1853" s="0"/>
      <c r="L1853" s="1"/>
      <c r="M1853" s="0"/>
      <c r="O1853" s="0" t="str">
        <f aca="false">LOOKUP(B1853,ISO3,Zone)</f>
        <v>Afrique</v>
      </c>
      <c r="P1853" s="0" t="str">
        <f aca="false">LOOKUP(B1853,ISO3,Country)</f>
        <v>Kenya</v>
      </c>
    </row>
    <row r="1854" customFormat="false" ht="12.8" hidden="false" customHeight="false" outlineLevel="0" collapsed="false">
      <c r="A1854" s="0" t="n">
        <v>2013</v>
      </c>
      <c r="B1854" s="0" t="s">
        <v>102</v>
      </c>
      <c r="C1854" s="1" t="n">
        <v>72.07</v>
      </c>
      <c r="D1854" s="0" t="n">
        <v>72</v>
      </c>
      <c r="E1854" s="0"/>
      <c r="F1854" s="1"/>
      <c r="G1854" s="0"/>
      <c r="H1854" s="1"/>
      <c r="I1854" s="0"/>
      <c r="J1854" s="1"/>
      <c r="K1854" s="0"/>
      <c r="L1854" s="1"/>
      <c r="M1854" s="0"/>
      <c r="O1854" s="0" t="str">
        <f aca="false">LOOKUP(B1854,ISO3,Zone)</f>
        <v>Afrique</v>
      </c>
      <c r="P1854" s="0" t="str">
        <f aca="false">LOOKUP(B1854,ISO3,Country)</f>
        <v>Zambia</v>
      </c>
    </row>
    <row r="1855" customFormat="false" ht="12.8" hidden="false" customHeight="false" outlineLevel="0" collapsed="false">
      <c r="A1855" s="0" t="n">
        <v>2013</v>
      </c>
      <c r="B1855" s="0" t="s">
        <v>117</v>
      </c>
      <c r="C1855" s="1" t="n">
        <v>71.99</v>
      </c>
      <c r="D1855" s="0" t="n">
        <v>73</v>
      </c>
      <c r="E1855" s="0"/>
      <c r="F1855" s="1"/>
      <c r="G1855" s="0"/>
      <c r="H1855" s="1"/>
      <c r="I1855" s="0"/>
      <c r="J1855" s="1"/>
      <c r="K1855" s="0"/>
      <c r="L1855" s="1"/>
      <c r="M1855" s="0"/>
      <c r="O1855" s="0" t="str">
        <f aca="false">LOOKUP(B1855,ISO3,Zone)</f>
        <v>Afrique</v>
      </c>
      <c r="P1855" s="0" t="str">
        <f aca="false">LOOKUP(B1855,ISO3,Country)</f>
        <v>Mozambique</v>
      </c>
    </row>
    <row r="1856" customFormat="false" ht="12.8" hidden="false" customHeight="false" outlineLevel="0" collapsed="false">
      <c r="A1856" s="0" t="n">
        <v>2013</v>
      </c>
      <c r="B1856" s="0" t="s">
        <v>64</v>
      </c>
      <c r="C1856" s="1" t="n">
        <v>71.96</v>
      </c>
      <c r="D1856" s="0" t="n">
        <v>74</v>
      </c>
      <c r="E1856" s="0"/>
      <c r="F1856" s="1"/>
      <c r="G1856" s="0"/>
      <c r="H1856" s="1"/>
      <c r="I1856" s="0"/>
      <c r="J1856" s="1"/>
      <c r="K1856" s="0"/>
      <c r="L1856" s="1"/>
      <c r="M1856" s="0"/>
      <c r="O1856" s="0" t="str">
        <f aca="false">LOOKUP(B1856,ISO3,Zone)</f>
        <v>EEAC</v>
      </c>
      <c r="P1856" s="0" t="str">
        <f aca="false">LOOKUP(B1856,ISO3,Country)</f>
        <v>Armenia</v>
      </c>
    </row>
    <row r="1857" customFormat="false" ht="12.8" hidden="false" customHeight="false" outlineLevel="0" collapsed="false">
      <c r="A1857" s="0" t="n">
        <v>2013</v>
      </c>
      <c r="B1857" s="0" t="s">
        <v>97</v>
      </c>
      <c r="C1857" s="1" t="n">
        <v>71.82</v>
      </c>
      <c r="D1857" s="0" t="n">
        <v>75</v>
      </c>
      <c r="E1857" s="0"/>
      <c r="F1857" s="1"/>
      <c r="G1857" s="0"/>
      <c r="H1857" s="1"/>
      <c r="I1857" s="0"/>
      <c r="J1857" s="1"/>
      <c r="K1857" s="0"/>
      <c r="L1857" s="1"/>
      <c r="M1857" s="0"/>
      <c r="O1857" s="0" t="str">
        <f aca="false">LOOKUP(B1857,ISO3,Zone)</f>
        <v>Afrique</v>
      </c>
      <c r="P1857" s="0" t="str">
        <f aca="false">LOOKUP(B1857,ISO3,Country)</f>
        <v>Malawi</v>
      </c>
    </row>
    <row r="1858" customFormat="false" ht="12.8" hidden="false" customHeight="false" outlineLevel="0" collapsed="false">
      <c r="A1858" s="0" t="n">
        <v>2013</v>
      </c>
      <c r="B1858" s="0" t="s">
        <v>96</v>
      </c>
      <c r="C1858" s="1" t="n">
        <v>71.8</v>
      </c>
      <c r="D1858" s="0" t="n">
        <v>76</v>
      </c>
      <c r="E1858" s="0"/>
      <c r="F1858" s="1"/>
      <c r="G1858" s="0"/>
      <c r="H1858" s="1"/>
      <c r="I1858" s="0"/>
      <c r="J1858" s="1"/>
      <c r="K1858" s="0"/>
      <c r="L1858" s="1"/>
      <c r="M1858" s="0"/>
      <c r="O1858" s="0" t="str">
        <f aca="false">LOOKUP(B1858,ISO3,Zone)</f>
        <v>Afrique</v>
      </c>
      <c r="P1858" s="0" t="str">
        <f aca="false">LOOKUP(B1858,ISO3,Country)</f>
        <v>Congo-Brazzaville</v>
      </c>
    </row>
    <row r="1859" customFormat="false" ht="12.8" hidden="false" customHeight="false" outlineLevel="0" collapsed="false">
      <c r="A1859" s="0" t="n">
        <v>2013</v>
      </c>
      <c r="B1859" s="0" t="s">
        <v>169</v>
      </c>
      <c r="C1859" s="1" t="n">
        <v>71.72</v>
      </c>
      <c r="D1859" s="0" t="n">
        <v>77</v>
      </c>
      <c r="E1859" s="0"/>
      <c r="F1859" s="1"/>
      <c r="G1859" s="0"/>
      <c r="H1859" s="1"/>
      <c r="I1859" s="0"/>
      <c r="J1859" s="1"/>
      <c r="K1859" s="0"/>
      <c r="L1859" s="1"/>
      <c r="M1859" s="0"/>
      <c r="O1859" s="0" t="str">
        <f aca="false">LOOKUP(B1859,ISO3,Zone)</f>
        <v>MENA</v>
      </c>
      <c r="P1859" s="0" t="str">
        <f aca="false">LOOKUP(B1859,ISO3,Country)</f>
        <v>Kuwait</v>
      </c>
    </row>
    <row r="1860" customFormat="false" ht="12.8" hidden="false" customHeight="false" outlineLevel="0" collapsed="false">
      <c r="A1860" s="0" t="n">
        <v>2013</v>
      </c>
      <c r="B1860" s="0" t="s">
        <v>173</v>
      </c>
      <c r="C1860" s="1" t="n">
        <v>71.69</v>
      </c>
      <c r="D1860" s="0" t="n">
        <v>78</v>
      </c>
      <c r="E1860" s="0"/>
      <c r="F1860" s="1"/>
      <c r="G1860" s="0"/>
      <c r="H1860" s="1"/>
      <c r="I1860" s="0"/>
      <c r="J1860" s="1"/>
      <c r="K1860" s="0"/>
      <c r="L1860" s="1"/>
      <c r="M1860" s="0"/>
      <c r="O1860" s="0" t="str">
        <f aca="false">LOOKUP(B1860,ISO3,Zone)</f>
        <v>Amériques</v>
      </c>
      <c r="P1860" s="0" t="str">
        <f aca="false">LOOKUP(B1860,ISO3,Country)</f>
        <v>Nicaragua</v>
      </c>
    </row>
    <row r="1861" customFormat="false" ht="12.8" hidden="false" customHeight="false" outlineLevel="0" collapsed="false">
      <c r="A1861" s="0" t="n">
        <v>2013</v>
      </c>
      <c r="B1861" s="0" t="s">
        <v>127</v>
      </c>
      <c r="C1861" s="1" t="n">
        <v>71.67</v>
      </c>
      <c r="D1861" s="0" t="n">
        <v>79</v>
      </c>
      <c r="E1861" s="0"/>
      <c r="F1861" s="1"/>
      <c r="G1861" s="0"/>
      <c r="H1861" s="1"/>
      <c r="I1861" s="0"/>
      <c r="J1861" s="1"/>
      <c r="K1861" s="0"/>
      <c r="L1861" s="1"/>
      <c r="M1861" s="0"/>
      <c r="O1861" s="0" t="str">
        <f aca="false">LOOKUP(B1861,ISO3,Zone)</f>
        <v>Afrique</v>
      </c>
      <c r="P1861" s="0" t="str">
        <f aca="false">LOOKUP(B1861,ISO3,Country)</f>
        <v>Benin</v>
      </c>
    </row>
    <row r="1862" customFormat="false" ht="12.8" hidden="false" customHeight="false" outlineLevel="0" collapsed="false">
      <c r="A1862" s="0" t="n">
        <v>2013</v>
      </c>
      <c r="B1862" s="0" t="s">
        <v>58</v>
      </c>
      <c r="C1862" s="1" t="n">
        <v>71.66</v>
      </c>
      <c r="D1862" s="0" t="n">
        <v>80</v>
      </c>
      <c r="E1862" s="0"/>
      <c r="F1862" s="1"/>
      <c r="G1862" s="0"/>
      <c r="H1862" s="1"/>
      <c r="I1862" s="0"/>
      <c r="J1862" s="1"/>
      <c r="K1862" s="0"/>
      <c r="L1862" s="1"/>
      <c r="M1862" s="0"/>
      <c r="O1862" s="0" t="str">
        <f aca="false">LOOKUP(B1862,ISO3,Zone)</f>
        <v>Amériques</v>
      </c>
      <c r="P1862" s="0" t="str">
        <f aca="false">LOOKUP(B1862,ISO3,Country)</f>
        <v>Dominican Republic</v>
      </c>
    </row>
    <row r="1863" customFormat="false" ht="12.8" hidden="false" customHeight="false" outlineLevel="0" collapsed="false">
      <c r="A1863" s="0" t="n">
        <v>2013</v>
      </c>
      <c r="B1863" s="0" t="s">
        <v>82</v>
      </c>
      <c r="C1863" s="1" t="n">
        <v>71.64</v>
      </c>
      <c r="D1863" s="0" t="n">
        <v>81</v>
      </c>
      <c r="E1863" s="0"/>
      <c r="F1863" s="1"/>
      <c r="G1863" s="0"/>
      <c r="H1863" s="1"/>
      <c r="I1863" s="0"/>
      <c r="J1863" s="1"/>
      <c r="K1863" s="0"/>
      <c r="L1863" s="1"/>
      <c r="M1863" s="0"/>
      <c r="O1863" s="0" t="str">
        <f aca="false">LOOKUP(B1863,ISO3,Zone)</f>
        <v>Afrique</v>
      </c>
      <c r="P1863" s="0" t="str">
        <f aca="false">LOOKUP(B1863,ISO3,Country)</f>
        <v>Lesotho</v>
      </c>
    </row>
    <row r="1864" customFormat="false" ht="12.8" hidden="false" customHeight="false" outlineLevel="0" collapsed="false">
      <c r="A1864" s="0" t="n">
        <v>2013</v>
      </c>
      <c r="B1864" s="0" t="s">
        <v>105</v>
      </c>
      <c r="C1864" s="1" t="n">
        <v>71.58</v>
      </c>
      <c r="D1864" s="0" t="n">
        <v>82</v>
      </c>
      <c r="E1864" s="0"/>
      <c r="F1864" s="1"/>
      <c r="G1864" s="0"/>
      <c r="H1864" s="1"/>
      <c r="I1864" s="0"/>
      <c r="J1864" s="1"/>
      <c r="K1864" s="0"/>
      <c r="L1864" s="1"/>
      <c r="M1864" s="0"/>
      <c r="O1864" s="0" t="str">
        <f aca="false">LOOKUP(B1864,ISO3,Zone)</f>
        <v>Asie-Pacifique</v>
      </c>
      <c r="P1864" s="0" t="str">
        <f aca="false">LOOKUP(B1864,ISO3,Country)</f>
        <v>Bhutan</v>
      </c>
    </row>
    <row r="1865" customFormat="false" ht="12.8" hidden="false" customHeight="false" outlineLevel="0" collapsed="false">
      <c r="A1865" s="0" t="n">
        <v>2013</v>
      </c>
      <c r="B1865" s="0" t="s">
        <v>85</v>
      </c>
      <c r="C1865" s="1" t="n">
        <v>71.55</v>
      </c>
      <c r="D1865" s="0" t="n">
        <v>83</v>
      </c>
      <c r="E1865" s="0"/>
      <c r="F1865" s="1"/>
      <c r="G1865" s="0"/>
      <c r="H1865" s="1"/>
      <c r="I1865" s="0"/>
      <c r="J1865" s="1"/>
      <c r="K1865" s="0"/>
      <c r="L1865" s="1"/>
      <c r="M1865" s="0"/>
      <c r="O1865" s="0" t="str">
        <f aca="false">LOOKUP(B1865,ISO3,Zone)</f>
        <v>Afrique</v>
      </c>
      <c r="P1865" s="0" t="str">
        <f aca="false">LOOKUP(B1865,ISO3,Country)</f>
        <v>Togo</v>
      </c>
    </row>
    <row r="1866" customFormat="false" ht="12.8" hidden="false" customHeight="false" outlineLevel="0" collapsed="false">
      <c r="A1866" s="0" t="n">
        <v>2013</v>
      </c>
      <c r="B1866" s="0" t="s">
        <v>122</v>
      </c>
      <c r="C1866" s="1" t="n">
        <v>71.54</v>
      </c>
      <c r="D1866" s="0" t="n">
        <v>84</v>
      </c>
      <c r="E1866" s="0"/>
      <c r="F1866" s="1"/>
      <c r="G1866" s="0"/>
      <c r="H1866" s="1"/>
      <c r="I1866" s="0"/>
      <c r="J1866" s="1"/>
      <c r="K1866" s="0"/>
      <c r="L1866" s="1"/>
      <c r="M1866" s="0"/>
      <c r="O1866" s="0" t="str">
        <f aca="false">LOOKUP(B1866,ISO3,Zone)</f>
        <v>UE Balkans</v>
      </c>
      <c r="P1866" s="0" t="str">
        <f aca="false">LOOKUP(B1866,ISO3,Country)</f>
        <v>Greece</v>
      </c>
    </row>
    <row r="1867" customFormat="false" ht="12.8" hidden="false" customHeight="false" outlineLevel="0" collapsed="false">
      <c r="A1867" s="0" t="n">
        <v>2013</v>
      </c>
      <c r="B1867" s="0" t="s">
        <v>100</v>
      </c>
      <c r="C1867" s="1" t="n">
        <v>71.51</v>
      </c>
      <c r="D1867" s="0" t="n">
        <v>86</v>
      </c>
      <c r="E1867" s="0"/>
      <c r="F1867" s="1"/>
      <c r="G1867" s="0"/>
      <c r="H1867" s="1"/>
      <c r="I1867" s="0"/>
      <c r="J1867" s="1"/>
      <c r="K1867" s="0"/>
      <c r="L1867" s="1"/>
      <c r="M1867" s="0"/>
      <c r="O1867" s="0" t="str">
        <f aca="false">LOOKUP(B1867,ISO3,Zone)</f>
        <v>Afrique</v>
      </c>
      <c r="P1867" s="0" t="str">
        <f aca="false">LOOKUP(B1867,ISO3,Country)</f>
        <v>Guinea</v>
      </c>
    </row>
    <row r="1868" customFormat="false" ht="12.8" hidden="false" customHeight="false" outlineLevel="0" collapsed="false">
      <c r="A1868" s="0" t="n">
        <v>2013</v>
      </c>
      <c r="B1868" s="0" t="s">
        <v>86</v>
      </c>
      <c r="C1868" s="1" t="n">
        <v>71.42</v>
      </c>
      <c r="D1868" s="0" t="n">
        <v>87</v>
      </c>
      <c r="E1868" s="0"/>
      <c r="F1868" s="1"/>
      <c r="G1868" s="0"/>
      <c r="H1868" s="1"/>
      <c r="I1868" s="0"/>
      <c r="J1868" s="1"/>
      <c r="K1868" s="0"/>
      <c r="L1868" s="1"/>
      <c r="M1868" s="0"/>
      <c r="O1868" s="0" t="str">
        <f aca="false">LOOKUP(B1868,ISO3,Zone)</f>
        <v>UE Balkans</v>
      </c>
      <c r="P1868" s="0" t="str">
        <f aca="false">LOOKUP(B1868,ISO3,Country)</f>
        <v>Bulgaria</v>
      </c>
    </row>
    <row r="1869" customFormat="false" ht="12.8" hidden="false" customHeight="false" outlineLevel="0" collapsed="false">
      <c r="A1869" s="0" t="n">
        <v>2013</v>
      </c>
      <c r="B1869" s="0" t="s">
        <v>116</v>
      </c>
      <c r="C1869" s="1" t="n">
        <v>71.38</v>
      </c>
      <c r="D1869" s="0" t="n">
        <v>88</v>
      </c>
      <c r="E1869" s="0"/>
      <c r="F1869" s="1"/>
      <c r="G1869" s="0"/>
      <c r="H1869" s="1"/>
      <c r="I1869" s="0"/>
      <c r="J1869" s="1"/>
      <c r="K1869" s="0"/>
      <c r="L1869" s="1"/>
      <c r="M1869" s="0"/>
      <c r="O1869" s="0" t="str">
        <f aca="false">LOOKUP(B1869,ISO3,Zone)</f>
        <v>Afrique</v>
      </c>
      <c r="P1869" s="0" t="str">
        <f aca="false">LOOKUP(B1869,ISO3,Country)</f>
        <v>Madagascar</v>
      </c>
    </row>
    <row r="1870" customFormat="false" ht="12.8" hidden="false" customHeight="false" outlineLevel="0" collapsed="false">
      <c r="A1870" s="0" t="n">
        <v>2013</v>
      </c>
      <c r="B1870" s="0" t="s">
        <v>109</v>
      </c>
      <c r="C1870" s="1" t="n">
        <v>71.31</v>
      </c>
      <c r="D1870" s="0" t="n">
        <v>89</v>
      </c>
      <c r="E1870" s="0"/>
      <c r="F1870" s="1"/>
      <c r="G1870" s="0"/>
      <c r="H1870" s="1"/>
      <c r="I1870" s="0"/>
      <c r="J1870" s="1"/>
      <c r="K1870" s="0"/>
      <c r="L1870" s="1"/>
      <c r="M1870" s="0"/>
      <c r="O1870" s="0" t="str">
        <f aca="false">LOOKUP(B1870,ISO3,Zone)</f>
        <v>Afrique</v>
      </c>
      <c r="P1870" s="0" t="str">
        <f aca="false">LOOKUP(B1870,ISO3,Country)</f>
        <v>Gabon</v>
      </c>
    </row>
    <row r="1871" customFormat="false" ht="12.8" hidden="false" customHeight="false" outlineLevel="0" collapsed="false">
      <c r="A1871" s="0" t="n">
        <v>2013</v>
      </c>
      <c r="B1871" s="0" t="s">
        <v>25</v>
      </c>
      <c r="C1871" s="1" t="n">
        <v>71.28</v>
      </c>
      <c r="D1871" s="0" t="n">
        <v>90</v>
      </c>
      <c r="E1871" s="0"/>
      <c r="F1871" s="1"/>
      <c r="G1871" s="0"/>
      <c r="H1871" s="1"/>
      <c r="I1871" s="0"/>
      <c r="J1871" s="1"/>
      <c r="K1871" s="0"/>
      <c r="L1871" s="1"/>
      <c r="M1871" s="0"/>
      <c r="O1871" s="0" t="str">
        <f aca="false">LOOKUP(B1871,ISO3,Zone)</f>
        <v>Asie-Pacifique</v>
      </c>
      <c r="P1871" s="0" t="str">
        <f aca="false">LOOKUP(B1871,ISO3,Country)</f>
        <v>East Timor</v>
      </c>
    </row>
    <row r="1872" customFormat="false" ht="12.8" hidden="false" customHeight="false" outlineLevel="0" collapsed="false">
      <c r="A1872" s="0" t="n">
        <v>2013</v>
      </c>
      <c r="B1872" s="0" t="s">
        <v>118</v>
      </c>
      <c r="C1872" s="1" t="n">
        <v>71.22</v>
      </c>
      <c r="D1872" s="0" t="n">
        <v>91</v>
      </c>
      <c r="E1872" s="0"/>
      <c r="F1872" s="1"/>
      <c r="G1872" s="0"/>
      <c r="H1872" s="1"/>
      <c r="I1872" s="0"/>
      <c r="J1872" s="1"/>
      <c r="K1872" s="0"/>
      <c r="L1872" s="1"/>
      <c r="M1872" s="0"/>
      <c r="O1872" s="0" t="str">
        <f aca="false">LOOKUP(B1872,ISO3,Zone)</f>
        <v>Amériques</v>
      </c>
      <c r="P1872" s="0" t="str">
        <f aca="false">LOOKUP(B1872,ISO3,Country)</f>
        <v>Paraguay</v>
      </c>
    </row>
    <row r="1873" customFormat="false" ht="12.8" hidden="false" customHeight="false" outlineLevel="0" collapsed="false">
      <c r="A1873" s="0" t="n">
        <v>2013</v>
      </c>
      <c r="B1873" s="0" t="s">
        <v>93</v>
      </c>
      <c r="C1873" s="1" t="n">
        <v>71.06</v>
      </c>
      <c r="D1873" s="0" t="n">
        <v>92</v>
      </c>
      <c r="E1873" s="0"/>
      <c r="F1873" s="1"/>
      <c r="G1873" s="0"/>
      <c r="H1873" s="1"/>
      <c r="I1873" s="0"/>
      <c r="J1873" s="1"/>
      <c r="K1873" s="0"/>
      <c r="L1873" s="1"/>
      <c r="M1873" s="0"/>
      <c r="O1873" s="0" t="str">
        <f aca="false">LOOKUP(B1873,ISO3,Zone)</f>
        <v>Afrique</v>
      </c>
      <c r="P1873" s="0" t="str">
        <f aca="false">LOOKUP(B1873,ISO3,Country)</f>
        <v>Guinea-Bissau</v>
      </c>
    </row>
    <row r="1874" customFormat="false" ht="12.8" hidden="false" customHeight="false" outlineLevel="0" collapsed="false">
      <c r="A1874" s="0" t="n">
        <v>2013</v>
      </c>
      <c r="B1874" s="0" t="s">
        <v>49</v>
      </c>
      <c r="C1874" s="1" t="n">
        <v>70.81</v>
      </c>
      <c r="D1874" s="0" t="n">
        <v>93</v>
      </c>
      <c r="E1874" s="0"/>
      <c r="F1874" s="1"/>
      <c r="G1874" s="0"/>
      <c r="H1874" s="1"/>
      <c r="I1874" s="0"/>
      <c r="J1874" s="1"/>
      <c r="K1874" s="0"/>
      <c r="L1874" s="1"/>
      <c r="M1874" s="0"/>
      <c r="O1874" s="0" t="str">
        <f aca="false">LOOKUP(B1874,ISO3,Zone)</f>
        <v>Afrique</v>
      </c>
      <c r="P1874" s="0" t="str">
        <f aca="false">LOOKUP(B1874,ISO3,Country)</f>
        <v>Seychelles</v>
      </c>
    </row>
    <row r="1875" customFormat="false" ht="12.8" hidden="false" customHeight="false" outlineLevel="0" collapsed="false">
      <c r="A1875" s="0" t="n">
        <v>2013</v>
      </c>
      <c r="B1875" s="0" t="s">
        <v>91</v>
      </c>
      <c r="C1875" s="1" t="n">
        <v>70.66</v>
      </c>
      <c r="D1875" s="0" t="n">
        <v>94</v>
      </c>
      <c r="E1875" s="0"/>
      <c r="F1875" s="1"/>
      <c r="G1875" s="0"/>
      <c r="H1875" s="1"/>
      <c r="I1875" s="0"/>
      <c r="J1875" s="1"/>
      <c r="K1875" s="0"/>
      <c r="L1875" s="1"/>
      <c r="M1875" s="0"/>
      <c r="O1875" s="0" t="str">
        <f aca="false">LOOKUP(B1875,ISO3,Zone)</f>
        <v>UE Balkans</v>
      </c>
      <c r="P1875" s="0" t="str">
        <f aca="false">LOOKUP(B1875,ISO3,Country)</f>
        <v>Northern Cyprus</v>
      </c>
    </row>
    <row r="1876" customFormat="false" ht="12.8" hidden="false" customHeight="false" outlineLevel="0" collapsed="false">
      <c r="A1876" s="0" t="n">
        <v>2013</v>
      </c>
      <c r="B1876" s="0" t="s">
        <v>142</v>
      </c>
      <c r="C1876" s="1" t="n">
        <v>70.61</v>
      </c>
      <c r="D1876" s="0" t="n">
        <v>95</v>
      </c>
      <c r="E1876" s="0"/>
      <c r="F1876" s="1"/>
      <c r="G1876" s="0"/>
      <c r="H1876" s="1"/>
      <c r="I1876" s="0"/>
      <c r="J1876" s="1"/>
      <c r="K1876" s="0"/>
      <c r="L1876" s="1"/>
      <c r="M1876" s="0"/>
      <c r="O1876" s="0" t="str">
        <f aca="false">LOOKUP(B1876,ISO3,Zone)</f>
        <v>Amériques</v>
      </c>
      <c r="P1876" s="0" t="str">
        <f aca="false">LOOKUP(B1876,ISO3,Country)</f>
        <v>Guatemala</v>
      </c>
    </row>
    <row r="1877" customFormat="false" ht="12.8" hidden="false" customHeight="false" outlineLevel="0" collapsed="false">
      <c r="A1877" s="0" t="n">
        <v>2013</v>
      </c>
      <c r="B1877" s="0" t="s">
        <v>69</v>
      </c>
      <c r="C1877" s="1" t="n">
        <v>70.23</v>
      </c>
      <c r="D1877" s="0" t="n">
        <v>96</v>
      </c>
      <c r="E1877" s="0"/>
      <c r="F1877" s="1"/>
      <c r="G1877" s="0"/>
      <c r="H1877" s="1"/>
      <c r="I1877" s="0"/>
      <c r="J1877" s="1"/>
      <c r="K1877" s="0"/>
      <c r="L1877" s="1"/>
      <c r="M1877" s="0"/>
      <c r="O1877" s="0" t="str">
        <f aca="false">LOOKUP(B1877,ISO3,Zone)</f>
        <v>Afrique</v>
      </c>
      <c r="P1877" s="0" t="str">
        <f aca="false">LOOKUP(B1877,ISO3,Country)</f>
        <v>Côte d'Ivoire</v>
      </c>
    </row>
    <row r="1878" customFormat="false" ht="12.8" hidden="false" customHeight="false" outlineLevel="0" collapsed="false">
      <c r="A1878" s="0" t="n">
        <v>2013</v>
      </c>
      <c r="B1878" s="0" t="s">
        <v>81</v>
      </c>
      <c r="C1878" s="1" t="n">
        <v>70.11</v>
      </c>
      <c r="D1878" s="0" t="n">
        <v>97</v>
      </c>
      <c r="E1878" s="0"/>
      <c r="F1878" s="1"/>
      <c r="G1878" s="0"/>
      <c r="H1878" s="1"/>
      <c r="I1878" s="0"/>
      <c r="J1878" s="1"/>
      <c r="K1878" s="0"/>
      <c r="L1878" s="1"/>
      <c r="M1878" s="0"/>
      <c r="O1878" s="0" t="str">
        <f aca="false">LOOKUP(B1878,ISO3,Zone)</f>
        <v>Afrique</v>
      </c>
      <c r="P1878" s="0" t="str">
        <f aca="false">LOOKUP(B1878,ISO3,Country)</f>
        <v>Liberia</v>
      </c>
    </row>
    <row r="1879" customFormat="false" ht="12.8" hidden="false" customHeight="false" outlineLevel="0" collapsed="false">
      <c r="A1879" s="0" t="n">
        <v>2013</v>
      </c>
      <c r="B1879" s="0" t="s">
        <v>103</v>
      </c>
      <c r="C1879" s="1" t="n">
        <v>70.07</v>
      </c>
      <c r="D1879" s="0" t="n">
        <v>98</v>
      </c>
      <c r="E1879" s="0"/>
      <c r="F1879" s="1"/>
      <c r="G1879" s="0"/>
      <c r="H1879" s="1"/>
      <c r="I1879" s="0"/>
      <c r="J1879" s="1"/>
      <c r="K1879" s="0"/>
      <c r="L1879" s="1"/>
      <c r="M1879" s="0"/>
      <c r="O1879" s="0" t="str">
        <f aca="false">LOOKUP(B1879,ISO3,Zone)</f>
        <v>Asie-Pacifique</v>
      </c>
      <c r="P1879" s="0" t="str">
        <f aca="false">LOOKUP(B1879,ISO3,Country)</f>
        <v>Mongolia</v>
      </c>
    </row>
    <row r="1880" customFormat="false" ht="12.8" hidden="false" customHeight="false" outlineLevel="0" collapsed="false">
      <c r="A1880" s="0" t="n">
        <v>2013</v>
      </c>
      <c r="B1880" s="0" t="s">
        <v>128</v>
      </c>
      <c r="C1880" s="1" t="n">
        <v>69.97</v>
      </c>
      <c r="D1880" s="0" t="n">
        <v>99</v>
      </c>
      <c r="E1880" s="0"/>
      <c r="F1880" s="1"/>
      <c r="G1880" s="0"/>
      <c r="H1880" s="1"/>
      <c r="I1880" s="0"/>
      <c r="J1880" s="1"/>
      <c r="K1880" s="0"/>
      <c r="L1880" s="1"/>
      <c r="M1880" s="0"/>
      <c r="O1880" s="0" t="str">
        <f aca="false">LOOKUP(B1880,ISO3,Zone)</f>
        <v>Afrique</v>
      </c>
      <c r="P1880" s="0" t="str">
        <f aca="false">LOOKUP(B1880,ISO3,Country)</f>
        <v>Mali</v>
      </c>
    </row>
    <row r="1881" customFormat="false" ht="12.8" hidden="false" customHeight="false" outlineLevel="0" collapsed="false">
      <c r="A1881" s="0" t="n">
        <v>2013</v>
      </c>
      <c r="B1881" s="0" t="s">
        <v>92</v>
      </c>
      <c r="C1881" s="1" t="n">
        <v>69.91</v>
      </c>
      <c r="D1881" s="0" t="n">
        <v>100</v>
      </c>
      <c r="E1881" s="0"/>
      <c r="F1881" s="1"/>
      <c r="G1881" s="0"/>
      <c r="H1881" s="1"/>
      <c r="I1881" s="0"/>
      <c r="J1881" s="1"/>
      <c r="K1881" s="0"/>
      <c r="L1881" s="1"/>
      <c r="M1881" s="0"/>
      <c r="O1881" s="0" t="str">
        <f aca="false">LOOKUP(B1881,ISO3,Zone)</f>
        <v>EEAC</v>
      </c>
      <c r="P1881" s="0" t="str">
        <f aca="false">LOOKUP(B1881,ISO3,Country)</f>
        <v>Georgia</v>
      </c>
    </row>
    <row r="1882" customFormat="false" ht="12.8" hidden="false" customHeight="false" outlineLevel="0" collapsed="false">
      <c r="A1882" s="0" t="n">
        <v>2013</v>
      </c>
      <c r="B1882" s="0" t="s">
        <v>134</v>
      </c>
      <c r="C1882" s="1" t="n">
        <v>69.85</v>
      </c>
      <c r="D1882" s="0" t="n">
        <v>101</v>
      </c>
      <c r="E1882" s="0"/>
      <c r="F1882" s="1"/>
      <c r="G1882" s="0"/>
      <c r="H1882" s="1"/>
      <c r="I1882" s="0"/>
      <c r="J1882" s="1"/>
      <c r="K1882" s="0"/>
      <c r="L1882" s="1"/>
      <c r="M1882" s="0"/>
      <c r="O1882" s="0" t="str">
        <f aca="false">LOOKUP(B1882,ISO3,Zone)</f>
        <v>MENA</v>
      </c>
      <c r="P1882" s="0" t="str">
        <f aca="false">LOOKUP(B1882,ISO3,Country)</f>
        <v>Lebanon</v>
      </c>
    </row>
    <row r="1883" customFormat="false" ht="12.8" hidden="false" customHeight="false" outlineLevel="0" collapsed="false">
      <c r="A1883" s="0" t="n">
        <v>2013</v>
      </c>
      <c r="B1883" s="0" t="s">
        <v>111</v>
      </c>
      <c r="C1883" s="1" t="n">
        <v>69.12</v>
      </c>
      <c r="D1883" s="0" t="n">
        <v>102</v>
      </c>
      <c r="E1883" s="0"/>
      <c r="F1883" s="1"/>
      <c r="G1883" s="0"/>
      <c r="H1883" s="1"/>
      <c r="I1883" s="0"/>
      <c r="J1883" s="1"/>
      <c r="K1883" s="0"/>
      <c r="L1883" s="1"/>
      <c r="M1883" s="0"/>
      <c r="O1883" s="0" t="str">
        <f aca="false">LOOKUP(B1883,ISO3,Zone)</f>
        <v>UE Balkans</v>
      </c>
      <c r="P1883" s="0" t="str">
        <f aca="false">LOOKUP(B1883,ISO3,Country)</f>
        <v>Albania</v>
      </c>
    </row>
    <row r="1884" customFormat="false" ht="12.8" hidden="false" customHeight="false" outlineLevel="0" collapsed="false">
      <c r="A1884" s="0" t="n">
        <v>2013</v>
      </c>
      <c r="B1884" s="0" t="s">
        <v>115</v>
      </c>
      <c r="C1884" s="1" t="n">
        <v>68.9</v>
      </c>
      <c r="D1884" s="0" t="n">
        <v>103</v>
      </c>
      <c r="E1884" s="0"/>
      <c r="F1884" s="1"/>
      <c r="G1884" s="0"/>
      <c r="H1884" s="1"/>
      <c r="I1884" s="0"/>
      <c r="J1884" s="1"/>
      <c r="K1884" s="0"/>
      <c r="L1884" s="1"/>
      <c r="M1884" s="0"/>
      <c r="O1884" s="0" t="str">
        <f aca="false">LOOKUP(B1884,ISO3,Zone)</f>
        <v>Asie-Pacifique</v>
      </c>
      <c r="P1884" s="0" t="str">
        <f aca="false">LOOKUP(B1884,ISO3,Country)</f>
        <v>Maldives</v>
      </c>
    </row>
    <row r="1885" customFormat="false" ht="12.8" hidden="false" customHeight="false" outlineLevel="0" collapsed="false">
      <c r="A1885" s="0" t="n">
        <v>2013</v>
      </c>
      <c r="B1885" s="0" t="s">
        <v>148</v>
      </c>
      <c r="C1885" s="1" t="n">
        <v>68.31</v>
      </c>
      <c r="D1885" s="0" t="n">
        <v>104</v>
      </c>
      <c r="E1885" s="0"/>
      <c r="F1885" s="1"/>
      <c r="G1885" s="0"/>
      <c r="H1885" s="1"/>
      <c r="I1885" s="0"/>
      <c r="J1885" s="1"/>
      <c r="K1885" s="0"/>
      <c r="L1885" s="1"/>
      <c r="M1885" s="0"/>
      <c r="O1885" s="0" t="str">
        <f aca="false">LOOKUP(B1885,ISO3,Zone)</f>
        <v>Afrique</v>
      </c>
      <c r="P1885" s="0" t="str">
        <f aca="false">LOOKUP(B1885,ISO3,Country)</f>
        <v>Uganda</v>
      </c>
    </row>
    <row r="1886" customFormat="false" ht="12.8" hidden="false" customHeight="false" outlineLevel="0" collapsed="false">
      <c r="A1886" s="0" t="n">
        <v>2013</v>
      </c>
      <c r="B1886" s="0" t="s">
        <v>125</v>
      </c>
      <c r="C1886" s="1" t="n">
        <v>68.13</v>
      </c>
      <c r="D1886" s="0" t="n">
        <v>105</v>
      </c>
      <c r="E1886" s="0"/>
      <c r="F1886" s="1"/>
      <c r="G1886" s="0"/>
      <c r="H1886" s="1"/>
      <c r="I1886" s="0"/>
      <c r="J1886" s="1"/>
      <c r="K1886" s="0"/>
      <c r="L1886" s="1"/>
      <c r="M1886" s="0"/>
      <c r="O1886" s="0" t="str">
        <f aca="false">LOOKUP(B1886,ISO3,Zone)</f>
        <v>Amériques</v>
      </c>
      <c r="P1886" s="0" t="str">
        <f aca="false">LOOKUP(B1886,ISO3,Country)</f>
        <v>Peru</v>
      </c>
    </row>
    <row r="1887" customFormat="false" ht="12.8" hidden="false" customHeight="false" outlineLevel="0" collapsed="false">
      <c r="A1887" s="0" t="n">
        <v>2013</v>
      </c>
      <c r="B1887" s="0" t="s">
        <v>137</v>
      </c>
      <c r="C1887" s="1" t="n">
        <v>67.8</v>
      </c>
      <c r="D1887" s="0" t="n">
        <v>106</v>
      </c>
      <c r="E1887" s="0"/>
      <c r="F1887" s="1"/>
      <c r="G1887" s="0"/>
      <c r="H1887" s="1"/>
      <c r="I1887" s="0"/>
      <c r="J1887" s="1"/>
      <c r="K1887" s="0"/>
      <c r="L1887" s="1"/>
      <c r="M1887" s="0"/>
      <c r="O1887" s="0" t="str">
        <f aca="false">LOOKUP(B1887,ISO3,Zone)</f>
        <v>EEAC</v>
      </c>
      <c r="P1887" s="0" t="str">
        <f aca="false">LOOKUP(B1887,ISO3,Country)</f>
        <v>Kyrgyzstan</v>
      </c>
    </row>
    <row r="1888" customFormat="false" ht="12.8" hidden="false" customHeight="false" outlineLevel="0" collapsed="false">
      <c r="A1888" s="0" t="n">
        <v>2013</v>
      </c>
      <c r="B1888" s="0" t="s">
        <v>104</v>
      </c>
      <c r="C1888" s="1" t="n">
        <v>67.31</v>
      </c>
      <c r="D1888" s="0" t="n">
        <v>107</v>
      </c>
      <c r="E1888" s="0"/>
      <c r="F1888" s="1"/>
      <c r="G1888" s="0"/>
      <c r="H1888" s="1"/>
      <c r="I1888" s="0"/>
      <c r="J1888" s="1"/>
      <c r="K1888" s="0"/>
      <c r="L1888" s="1"/>
      <c r="M1888" s="0"/>
      <c r="O1888" s="0" t="str">
        <f aca="false">LOOKUP(B1888,ISO3,Zone)</f>
        <v>Asie-Pacifique</v>
      </c>
      <c r="P1888" s="0" t="str">
        <f aca="false">LOOKUP(B1888,ISO3,Country)</f>
        <v>Fiji</v>
      </c>
    </row>
    <row r="1889" customFormat="false" ht="12.8" hidden="false" customHeight="false" outlineLevel="0" collapsed="false">
      <c r="A1889" s="0" t="n">
        <v>2013</v>
      </c>
      <c r="B1889" s="0" t="s">
        <v>107</v>
      </c>
      <c r="C1889" s="1" t="n">
        <v>67.25</v>
      </c>
      <c r="D1889" s="0" t="n">
        <v>108</v>
      </c>
      <c r="E1889" s="0"/>
      <c r="F1889" s="1"/>
      <c r="G1889" s="0"/>
      <c r="H1889" s="1"/>
      <c r="I1889" s="0"/>
      <c r="J1889" s="1"/>
      <c r="K1889" s="0"/>
      <c r="L1889" s="1"/>
      <c r="M1889" s="0"/>
      <c r="O1889" s="0" t="str">
        <f aca="false">LOOKUP(B1889,ISO3,Zone)</f>
        <v>Amériques</v>
      </c>
      <c r="P1889" s="0" t="str">
        <f aca="false">LOOKUP(B1889,ISO3,Country)</f>
        <v>Brazil</v>
      </c>
    </row>
    <row r="1890" customFormat="false" ht="12.8" hidden="false" customHeight="false" outlineLevel="0" collapsed="false">
      <c r="A1890" s="0" t="n">
        <v>2013</v>
      </c>
      <c r="B1890" s="0" t="s">
        <v>132</v>
      </c>
      <c r="C1890" s="1" t="n">
        <v>67.2</v>
      </c>
      <c r="D1890" s="0" t="n">
        <v>109</v>
      </c>
      <c r="E1890" s="0"/>
      <c r="F1890" s="1"/>
      <c r="G1890" s="0"/>
      <c r="H1890" s="1"/>
      <c r="I1890" s="0"/>
      <c r="J1890" s="1"/>
      <c r="K1890" s="0"/>
      <c r="L1890" s="1"/>
      <c r="M1890" s="0"/>
      <c r="O1890" s="0" t="str">
        <f aca="false">LOOKUP(B1890,ISO3,Zone)</f>
        <v>Amériques</v>
      </c>
      <c r="P1890" s="0" t="str">
        <f aca="false">LOOKUP(B1890,ISO3,Country)</f>
        <v>Bolivia</v>
      </c>
    </row>
    <row r="1891" customFormat="false" ht="12.8" hidden="false" customHeight="false" outlineLevel="0" collapsed="false">
      <c r="A1891" s="0" t="n">
        <v>2013</v>
      </c>
      <c r="B1891" s="0" t="s">
        <v>120</v>
      </c>
      <c r="C1891" s="1" t="n">
        <v>67.14</v>
      </c>
      <c r="D1891" s="0" t="n">
        <v>110</v>
      </c>
      <c r="E1891" s="0"/>
      <c r="F1891" s="1"/>
      <c r="G1891" s="0"/>
      <c r="H1891" s="1"/>
      <c r="I1891" s="0"/>
      <c r="J1891" s="1"/>
      <c r="K1891" s="0"/>
      <c r="L1891" s="1"/>
      <c r="M1891" s="0"/>
      <c r="O1891" s="0" t="str">
        <f aca="false">LOOKUP(B1891,ISO3,Zone)</f>
        <v>MENA</v>
      </c>
      <c r="P1891" s="0" t="str">
        <f aca="false">LOOKUP(B1891,ISO3,Country)</f>
        <v>Qatar</v>
      </c>
    </row>
    <row r="1892" customFormat="false" ht="12.8" hidden="false" customHeight="false" outlineLevel="0" collapsed="false">
      <c r="A1892" s="0" t="n">
        <v>2013</v>
      </c>
      <c r="B1892" s="0" t="s">
        <v>84</v>
      </c>
      <c r="C1892" s="1" t="n">
        <v>67.05</v>
      </c>
      <c r="D1892" s="0" t="n">
        <v>111</v>
      </c>
      <c r="E1892" s="0"/>
      <c r="F1892" s="1"/>
      <c r="G1892" s="0"/>
      <c r="H1892" s="1"/>
      <c r="I1892" s="0"/>
      <c r="J1892" s="1"/>
      <c r="K1892" s="0"/>
      <c r="L1892" s="1"/>
      <c r="M1892" s="0"/>
      <c r="O1892" s="0" t="str">
        <f aca="false">LOOKUP(B1892,ISO3,Zone)</f>
        <v>Amériques</v>
      </c>
      <c r="P1892" s="0" t="str">
        <f aca="false">LOOKUP(B1892,ISO3,Country)</f>
        <v>Panama</v>
      </c>
    </row>
    <row r="1893" customFormat="false" ht="12.8" hidden="false" customHeight="false" outlineLevel="0" collapsed="false">
      <c r="A1893" s="0" t="n">
        <v>2013</v>
      </c>
      <c r="B1893" s="0" t="s">
        <v>112</v>
      </c>
      <c r="C1893" s="1" t="n">
        <v>67.03</v>
      </c>
      <c r="D1893" s="0" t="n">
        <v>112</v>
      </c>
      <c r="E1893" s="0"/>
      <c r="F1893" s="1"/>
      <c r="G1893" s="0"/>
      <c r="H1893" s="1"/>
      <c r="I1893" s="0"/>
      <c r="J1893" s="1"/>
      <c r="K1893" s="0"/>
      <c r="L1893" s="1"/>
      <c r="M1893" s="0"/>
      <c r="O1893" s="0" t="str">
        <f aca="false">LOOKUP(B1893,ISO3,Zone)</f>
        <v>MENA</v>
      </c>
      <c r="P1893" s="0" t="str">
        <f aca="false">LOOKUP(B1893,ISO3,Country)</f>
        <v>Israel</v>
      </c>
    </row>
    <row r="1894" customFormat="false" ht="12.8" hidden="false" customHeight="false" outlineLevel="0" collapsed="false">
      <c r="A1894" s="0" t="n">
        <v>2013</v>
      </c>
      <c r="B1894" s="0" t="s">
        <v>54</v>
      </c>
      <c r="C1894" s="1" t="n">
        <v>67.03</v>
      </c>
      <c r="D1894" s="0" t="n">
        <v>113</v>
      </c>
      <c r="E1894" s="0"/>
      <c r="F1894" s="1"/>
      <c r="G1894" s="0"/>
      <c r="H1894" s="1"/>
      <c r="I1894" s="0"/>
      <c r="J1894" s="1"/>
      <c r="K1894" s="0"/>
      <c r="L1894" s="1"/>
      <c r="M1894" s="0"/>
      <c r="O1894" s="0" t="str">
        <f aca="false">LOOKUP(B1894,ISO3,Zone)</f>
        <v>UE Balkans</v>
      </c>
      <c r="P1894" s="0" t="str">
        <f aca="false">LOOKUP(B1894,ISO3,Country)</f>
        <v>Montenegro</v>
      </c>
    </row>
    <row r="1895" customFormat="false" ht="12.8" hidden="false" customHeight="false" outlineLevel="0" collapsed="false">
      <c r="A1895" s="0" t="n">
        <v>2013</v>
      </c>
      <c r="B1895" s="0" t="s">
        <v>160</v>
      </c>
      <c r="C1895" s="1" t="n">
        <v>66.51</v>
      </c>
      <c r="D1895" s="0" t="n">
        <v>114</v>
      </c>
      <c r="E1895" s="0"/>
      <c r="F1895" s="1"/>
      <c r="G1895" s="0"/>
      <c r="H1895" s="1"/>
      <c r="I1895" s="0"/>
      <c r="J1895" s="1"/>
      <c r="K1895" s="0"/>
      <c r="L1895" s="1"/>
      <c r="M1895" s="0"/>
      <c r="O1895" s="0" t="str">
        <f aca="false">LOOKUP(B1895,ISO3,Zone)</f>
        <v>MENA</v>
      </c>
      <c r="P1895" s="0" t="str">
        <f aca="false">LOOKUP(B1895,ISO3,Country)</f>
        <v>United Arab Emirates</v>
      </c>
    </row>
    <row r="1896" customFormat="false" ht="12.8" hidden="false" customHeight="false" outlineLevel="0" collapsed="false">
      <c r="A1896" s="0" t="n">
        <v>2013</v>
      </c>
      <c r="B1896" s="0" t="s">
        <v>138</v>
      </c>
      <c r="C1896" s="1" t="n">
        <v>65.89</v>
      </c>
      <c r="D1896" s="0" t="n">
        <v>115</v>
      </c>
      <c r="E1896" s="0"/>
      <c r="F1896" s="1"/>
      <c r="G1896" s="0"/>
      <c r="H1896" s="1"/>
      <c r="I1896" s="0"/>
      <c r="J1896" s="1"/>
      <c r="K1896" s="0"/>
      <c r="L1896" s="1"/>
      <c r="M1896" s="0"/>
      <c r="O1896" s="0" t="str">
        <f aca="false">LOOKUP(B1896,ISO3,Zone)</f>
        <v>Afrique</v>
      </c>
      <c r="P1896" s="0" t="str">
        <f aca="false">LOOKUP(B1896,ISO3,Country)</f>
        <v>Nigeria</v>
      </c>
    </row>
    <row r="1897" customFormat="false" ht="12.8" hidden="false" customHeight="false" outlineLevel="0" collapsed="false">
      <c r="A1897" s="0" t="n">
        <v>2013</v>
      </c>
      <c r="B1897" s="0" t="s">
        <v>53</v>
      </c>
      <c r="C1897" s="1" t="n">
        <v>65.73</v>
      </c>
      <c r="D1897" s="0" t="n">
        <v>116</v>
      </c>
      <c r="E1897" s="0"/>
      <c r="F1897" s="1"/>
      <c r="G1897" s="0"/>
      <c r="H1897" s="1"/>
      <c r="I1897" s="0"/>
      <c r="J1897" s="1"/>
      <c r="K1897" s="0"/>
      <c r="L1897" s="1"/>
      <c r="M1897" s="0"/>
      <c r="O1897" s="0" t="str">
        <f aca="false">LOOKUP(B1897,ISO3,Zone)</f>
        <v>UE Balkans</v>
      </c>
      <c r="P1897" s="0" t="str">
        <f aca="false">LOOKUP(B1897,ISO3,Country)</f>
        <v>North Macedonia</v>
      </c>
    </row>
    <row r="1898" customFormat="false" ht="12.8" hidden="false" customHeight="false" outlineLevel="0" collapsed="false">
      <c r="A1898" s="0" t="n">
        <v>2013</v>
      </c>
      <c r="B1898" s="0" t="s">
        <v>174</v>
      </c>
      <c r="C1898" s="1" t="n">
        <v>65.56</v>
      </c>
      <c r="D1898" s="0" t="n">
        <v>117</v>
      </c>
      <c r="E1898" s="0"/>
      <c r="F1898" s="1"/>
      <c r="G1898" s="0"/>
      <c r="H1898" s="1"/>
      <c r="I1898" s="0"/>
      <c r="J1898" s="1"/>
      <c r="K1898" s="0"/>
      <c r="L1898" s="1"/>
      <c r="M1898" s="0"/>
      <c r="O1898" s="0" t="str">
        <f aca="false">LOOKUP(B1898,ISO3,Zone)</f>
        <v>Amériques</v>
      </c>
      <c r="P1898" s="0" t="str">
        <f aca="false">LOOKUP(B1898,ISO3,Country)</f>
        <v>Venezuela</v>
      </c>
    </row>
    <row r="1899" customFormat="false" ht="12.8" hidden="false" customHeight="false" outlineLevel="0" collapsed="false">
      <c r="A1899" s="0" t="n">
        <v>2013</v>
      </c>
      <c r="B1899" s="0" t="s">
        <v>110</v>
      </c>
      <c r="C1899" s="1" t="n">
        <v>65.39</v>
      </c>
      <c r="D1899" s="0" t="n">
        <v>118</v>
      </c>
      <c r="E1899" s="0"/>
      <c r="F1899" s="1"/>
      <c r="G1899" s="0"/>
      <c r="H1899" s="1"/>
      <c r="I1899" s="0"/>
      <c r="J1899" s="1"/>
      <c r="K1899" s="0"/>
      <c r="L1899" s="1"/>
      <c r="M1899" s="0"/>
      <c r="O1899" s="0" t="str">
        <f aca="false">LOOKUP(B1899,ISO3,Zone)</f>
        <v>Asie-Pacifique</v>
      </c>
      <c r="P1899" s="0" t="str">
        <f aca="false">LOOKUP(B1899,ISO3,Country)</f>
        <v>Nepal</v>
      </c>
    </row>
    <row r="1900" customFormat="false" ht="12.8" hidden="false" customHeight="false" outlineLevel="0" collapsed="false">
      <c r="A1900" s="0" t="n">
        <v>2013</v>
      </c>
      <c r="B1900" s="0" t="s">
        <v>95</v>
      </c>
      <c r="C1900" s="1" t="n">
        <v>65.31</v>
      </c>
      <c r="D1900" s="0" t="n">
        <v>119</v>
      </c>
      <c r="E1900" s="0"/>
      <c r="F1900" s="1"/>
      <c r="G1900" s="0"/>
      <c r="H1900" s="1"/>
      <c r="I1900" s="0"/>
      <c r="J1900" s="1"/>
      <c r="K1900" s="0"/>
      <c r="L1900" s="1"/>
      <c r="M1900" s="0"/>
      <c r="O1900" s="0" t="str">
        <f aca="false">LOOKUP(B1900,ISO3,Zone)</f>
        <v>Amériques</v>
      </c>
      <c r="P1900" s="0" t="str">
        <f aca="false">LOOKUP(B1900,ISO3,Country)</f>
        <v>Ecuador</v>
      </c>
    </row>
    <row r="1901" customFormat="false" ht="12.8" hidden="false" customHeight="false" outlineLevel="0" collapsed="false">
      <c r="A1901" s="0" t="n">
        <v>2013</v>
      </c>
      <c r="B1901" s="0" t="s">
        <v>153</v>
      </c>
      <c r="C1901" s="1" t="n">
        <v>65.22</v>
      </c>
      <c r="D1901" s="0" t="n">
        <v>120</v>
      </c>
      <c r="E1901" s="0"/>
      <c r="F1901" s="1"/>
      <c r="G1901" s="0"/>
      <c r="H1901" s="1"/>
      <c r="I1901" s="0"/>
      <c r="J1901" s="1"/>
      <c r="K1901" s="0"/>
      <c r="L1901" s="1"/>
      <c r="M1901" s="0"/>
      <c r="O1901" s="0" t="str">
        <f aca="false">LOOKUP(B1901,ISO3,Zone)</f>
        <v>Afrique</v>
      </c>
      <c r="P1901" s="0" t="str">
        <f aca="false">LOOKUP(B1901,ISO3,Country)</f>
        <v>Cameroon</v>
      </c>
    </row>
    <row r="1902" customFormat="false" ht="12.8" hidden="false" customHeight="false" outlineLevel="0" collapsed="false">
      <c r="A1902" s="0" t="n">
        <v>2013</v>
      </c>
      <c r="B1902" s="0" t="s">
        <v>124</v>
      </c>
      <c r="C1902" s="1" t="n">
        <v>65.13</v>
      </c>
      <c r="D1902" s="0" t="n">
        <v>121</v>
      </c>
      <c r="E1902" s="0"/>
      <c r="F1902" s="1"/>
      <c r="G1902" s="0"/>
      <c r="H1902" s="1"/>
      <c r="I1902" s="0"/>
      <c r="J1902" s="1"/>
      <c r="K1902" s="0"/>
      <c r="L1902" s="1"/>
      <c r="M1902" s="0"/>
      <c r="O1902" s="0" t="str">
        <f aca="false">LOOKUP(B1902,ISO3,Zone)</f>
        <v>Afrique</v>
      </c>
      <c r="P1902" s="0" t="str">
        <f aca="false">LOOKUP(B1902,ISO3,Country)</f>
        <v>Chad</v>
      </c>
    </row>
    <row r="1903" customFormat="false" ht="12.8" hidden="false" customHeight="false" outlineLevel="0" collapsed="false">
      <c r="A1903" s="0" t="n">
        <v>2013</v>
      </c>
      <c r="B1903" s="0" t="s">
        <v>157</v>
      </c>
      <c r="C1903" s="1" t="n">
        <v>64.55</v>
      </c>
      <c r="D1903" s="0" t="n">
        <v>122</v>
      </c>
      <c r="E1903" s="0"/>
      <c r="F1903" s="1"/>
      <c r="G1903" s="0"/>
      <c r="H1903" s="1"/>
      <c r="I1903" s="0"/>
      <c r="J1903" s="1"/>
      <c r="K1903" s="0"/>
      <c r="L1903" s="1"/>
      <c r="M1903" s="0"/>
      <c r="O1903" s="0" t="str">
        <f aca="false">LOOKUP(B1903,ISO3,Zone)</f>
        <v>Asie-Pacifique</v>
      </c>
      <c r="P1903" s="0" t="str">
        <f aca="false">LOOKUP(B1903,ISO3,Country)</f>
        <v>Brunei</v>
      </c>
    </row>
    <row r="1904" customFormat="false" ht="12.8" hidden="false" customHeight="false" outlineLevel="0" collapsed="false">
      <c r="A1904" s="0" t="n">
        <v>2013</v>
      </c>
      <c r="B1904" s="0" t="s">
        <v>168</v>
      </c>
      <c r="C1904" s="1" t="n">
        <v>64.29</v>
      </c>
      <c r="D1904" s="0" t="n">
        <v>123</v>
      </c>
      <c r="E1904" s="0"/>
      <c r="F1904" s="1"/>
      <c r="G1904" s="0"/>
      <c r="H1904" s="1"/>
      <c r="I1904" s="0"/>
      <c r="J1904" s="1"/>
      <c r="K1904" s="0"/>
      <c r="L1904" s="1"/>
      <c r="M1904" s="0"/>
      <c r="O1904" s="0" t="str">
        <f aca="false">LOOKUP(B1904,ISO3,Zone)</f>
        <v>EEAC</v>
      </c>
      <c r="P1904" s="0" t="str">
        <f aca="false">LOOKUP(B1904,ISO3,Country)</f>
        <v>Tajikistan</v>
      </c>
    </row>
    <row r="1905" customFormat="false" ht="12.8" hidden="false" customHeight="false" outlineLevel="0" collapsed="false">
      <c r="A1905" s="0" t="n">
        <v>2013</v>
      </c>
      <c r="B1905" s="0" t="s">
        <v>133</v>
      </c>
      <c r="C1905" s="1" t="n">
        <v>63.8</v>
      </c>
      <c r="D1905" s="0" t="n">
        <v>124</v>
      </c>
      <c r="E1905" s="0"/>
      <c r="F1905" s="1"/>
      <c r="G1905" s="0"/>
      <c r="H1905" s="1"/>
      <c r="I1905" s="0"/>
      <c r="J1905" s="1"/>
      <c r="K1905" s="0"/>
      <c r="L1905" s="1"/>
      <c r="M1905" s="0"/>
      <c r="O1905" s="0" t="str">
        <f aca="false">LOOKUP(B1905,ISO3,Zone)</f>
        <v>Afrique</v>
      </c>
      <c r="P1905" s="0" t="str">
        <f aca="false">LOOKUP(B1905,ISO3,Country)</f>
        <v>South Sudan</v>
      </c>
    </row>
    <row r="1906" customFormat="false" ht="12.8" hidden="false" customHeight="false" outlineLevel="0" collapsed="false">
      <c r="A1906" s="0" t="n">
        <v>2013</v>
      </c>
      <c r="B1906" s="0" t="s">
        <v>151</v>
      </c>
      <c r="C1906" s="1" t="n">
        <v>63.46</v>
      </c>
      <c r="D1906" s="0" t="n">
        <v>125</v>
      </c>
      <c r="E1906" s="0"/>
      <c r="F1906" s="1"/>
      <c r="G1906" s="0"/>
      <c r="H1906" s="1"/>
      <c r="I1906" s="0"/>
      <c r="J1906" s="1"/>
      <c r="K1906" s="0"/>
      <c r="L1906" s="1"/>
      <c r="M1906" s="0"/>
      <c r="O1906" s="0" t="str">
        <f aca="false">LOOKUP(B1906,ISO3,Zone)</f>
        <v>MENA</v>
      </c>
      <c r="P1906" s="0" t="str">
        <f aca="false">LOOKUP(B1906,ISO3,Country)</f>
        <v>Algeria</v>
      </c>
    </row>
    <row r="1907" customFormat="false" ht="12.8" hidden="false" customHeight="false" outlineLevel="0" collapsed="false">
      <c r="A1907" s="0" t="n">
        <v>2013</v>
      </c>
      <c r="B1907" s="0" t="s">
        <v>94</v>
      </c>
      <c r="C1907" s="1" t="n">
        <v>63.21</v>
      </c>
      <c r="D1907" s="0" t="n">
        <v>126</v>
      </c>
      <c r="E1907" s="0"/>
      <c r="F1907" s="1"/>
      <c r="G1907" s="0"/>
      <c r="H1907" s="1"/>
      <c r="I1907" s="0"/>
      <c r="J1907" s="1"/>
      <c r="K1907" s="0"/>
      <c r="L1907" s="1"/>
      <c r="M1907" s="0"/>
      <c r="O1907" s="0" t="str">
        <f aca="false">LOOKUP(B1907,ISO3,Zone)</f>
        <v>EEAC</v>
      </c>
      <c r="P1907" s="0" t="str">
        <f aca="false">LOOKUP(B1907,ISO3,Country)</f>
        <v>Ukraine</v>
      </c>
    </row>
    <row r="1908" customFormat="false" ht="12.8" hidden="false" customHeight="false" outlineLevel="0" collapsed="false">
      <c r="A1908" s="0" t="n">
        <v>2013</v>
      </c>
      <c r="B1908" s="0" t="s">
        <v>184</v>
      </c>
      <c r="C1908" s="1" t="n">
        <v>63.08</v>
      </c>
      <c r="D1908" s="0" t="n">
        <v>127</v>
      </c>
      <c r="E1908" s="0"/>
      <c r="F1908" s="1"/>
      <c r="G1908" s="0"/>
      <c r="H1908" s="1"/>
      <c r="I1908" s="0"/>
      <c r="J1908" s="1"/>
      <c r="K1908" s="0"/>
      <c r="L1908" s="1"/>
      <c r="M1908" s="0"/>
      <c r="O1908" s="0" t="str">
        <f aca="false">LOOKUP(B1908,ISO3,Zone)</f>
        <v>Amériques</v>
      </c>
      <c r="P1908" s="0" t="str">
        <f aca="false">LOOKUP(B1908,ISO3,Country)</f>
        <v>Honduras</v>
      </c>
    </row>
    <row r="1909" customFormat="false" ht="12.8" hidden="false" customHeight="false" outlineLevel="0" collapsed="false">
      <c r="A1909" s="0" t="n">
        <v>2013</v>
      </c>
      <c r="B1909" s="0" t="s">
        <v>167</v>
      </c>
      <c r="C1909" s="1" t="n">
        <v>62.64</v>
      </c>
      <c r="D1909" s="0" t="n">
        <v>128</v>
      </c>
      <c r="E1909" s="0"/>
      <c r="F1909" s="1"/>
      <c r="G1909" s="0"/>
      <c r="H1909" s="1"/>
      <c r="I1909" s="0"/>
      <c r="J1909" s="1"/>
      <c r="K1909" s="0"/>
      <c r="L1909" s="1"/>
      <c r="M1909" s="0"/>
      <c r="O1909" s="0" t="str">
        <f aca="false">LOOKUP(B1909,ISO3,Zone)</f>
        <v>Asie-Pacifique</v>
      </c>
      <c r="P1909" s="0" t="str">
        <f aca="false">LOOKUP(B1909,ISO3,Country)</f>
        <v>Afghanistan</v>
      </c>
    </row>
    <row r="1910" customFormat="false" ht="12.8" hidden="false" customHeight="false" outlineLevel="0" collapsed="false">
      <c r="A1910" s="0" t="n">
        <v>2013</v>
      </c>
      <c r="B1910" s="0" t="s">
        <v>154</v>
      </c>
      <c r="C1910" s="1" t="n">
        <v>62.52</v>
      </c>
      <c r="D1910" s="0" t="n">
        <v>129</v>
      </c>
      <c r="E1910" s="0"/>
      <c r="F1910" s="1"/>
      <c r="G1910" s="0"/>
      <c r="H1910" s="1"/>
      <c r="I1910" s="0"/>
      <c r="J1910" s="1"/>
      <c r="K1910" s="0"/>
      <c r="L1910" s="1"/>
      <c r="M1910" s="0"/>
      <c r="O1910" s="0" t="str">
        <f aca="false">LOOKUP(B1910,ISO3,Zone)</f>
        <v>Amériques</v>
      </c>
      <c r="P1910" s="0" t="str">
        <f aca="false">LOOKUP(B1910,ISO3,Country)</f>
        <v>Colombia</v>
      </c>
    </row>
    <row r="1911" customFormat="false" ht="12.8" hidden="false" customHeight="false" outlineLevel="0" collapsed="false">
      <c r="A1911" s="0" t="n">
        <v>2013</v>
      </c>
      <c r="B1911" s="0" t="s">
        <v>140</v>
      </c>
      <c r="C1911" s="1" t="n">
        <v>62.2</v>
      </c>
      <c r="D1911" s="0" t="n">
        <v>130</v>
      </c>
      <c r="E1911" s="0"/>
      <c r="F1911" s="1"/>
      <c r="G1911" s="0"/>
      <c r="H1911" s="1"/>
      <c r="I1911" s="0"/>
      <c r="J1911" s="1"/>
      <c r="K1911" s="0"/>
      <c r="L1911" s="1"/>
      <c r="M1911" s="0"/>
      <c r="O1911" s="0" t="str">
        <f aca="false">LOOKUP(B1911,ISO3,Zone)</f>
        <v>Afrique</v>
      </c>
      <c r="P1911" s="0" t="str">
        <f aca="false">LOOKUP(B1911,ISO3,Country)</f>
        <v>Angola</v>
      </c>
    </row>
    <row r="1912" customFormat="false" ht="12.8" hidden="false" customHeight="false" outlineLevel="0" collapsed="false">
      <c r="A1912" s="0" t="n">
        <v>2013</v>
      </c>
      <c r="B1912" s="0" t="s">
        <v>164</v>
      </c>
      <c r="C1912" s="1" t="n">
        <v>62.14</v>
      </c>
      <c r="D1912" s="0" t="n">
        <v>131</v>
      </c>
      <c r="E1912" s="0"/>
      <c r="F1912" s="1"/>
      <c r="G1912" s="0"/>
      <c r="H1912" s="1"/>
      <c r="I1912" s="0"/>
      <c r="J1912" s="1"/>
      <c r="K1912" s="0"/>
      <c r="L1912" s="1"/>
      <c r="M1912" s="0"/>
      <c r="O1912" s="0" t="str">
        <f aca="false">LOOKUP(B1912,ISO3,Zone)</f>
        <v>MENA</v>
      </c>
      <c r="P1912" s="0" t="str">
        <f aca="false">LOOKUP(B1912,ISO3,Country)</f>
        <v>Libya</v>
      </c>
    </row>
    <row r="1913" customFormat="false" ht="12.8" hidden="false" customHeight="false" outlineLevel="0" collapsed="false">
      <c r="A1913" s="0" t="n">
        <v>2013</v>
      </c>
      <c r="B1913" s="0" t="s">
        <v>129</v>
      </c>
      <c r="C1913" s="1" t="n">
        <v>61.98</v>
      </c>
      <c r="D1913" s="0" t="n">
        <v>132</v>
      </c>
      <c r="E1913" s="0"/>
      <c r="F1913" s="1"/>
      <c r="G1913" s="0"/>
      <c r="H1913" s="1"/>
      <c r="I1913" s="0"/>
      <c r="J1913" s="1"/>
      <c r="K1913" s="0"/>
      <c r="L1913" s="1"/>
      <c r="M1913" s="0"/>
      <c r="O1913" s="0" t="str">
        <f aca="false">LOOKUP(B1913,ISO3,Zone)</f>
        <v>Afrique</v>
      </c>
      <c r="P1913" s="0" t="str">
        <f aca="false">LOOKUP(B1913,ISO3,Country)</f>
        <v>Burundi</v>
      </c>
    </row>
    <row r="1914" customFormat="false" ht="12.8" hidden="false" customHeight="false" outlineLevel="0" collapsed="false">
      <c r="A1914" s="0" t="n">
        <v>2013</v>
      </c>
      <c r="B1914" s="0" t="s">
        <v>141</v>
      </c>
      <c r="C1914" s="1" t="n">
        <v>61.88</v>
      </c>
      <c r="D1914" s="0" t="n">
        <v>133</v>
      </c>
      <c r="E1914" s="0"/>
      <c r="F1914" s="1"/>
      <c r="G1914" s="0"/>
      <c r="H1914" s="1"/>
      <c r="I1914" s="0"/>
      <c r="J1914" s="1"/>
      <c r="K1914" s="0"/>
      <c r="L1914" s="1"/>
      <c r="M1914" s="0"/>
      <c r="O1914" s="0" t="str">
        <f aca="false">LOOKUP(B1914,ISO3,Zone)</f>
        <v>Afrique</v>
      </c>
      <c r="P1914" s="0" t="str">
        <f aca="false">LOOKUP(B1914,ISO3,Country)</f>
        <v>Zimbabwe</v>
      </c>
    </row>
    <row r="1915" customFormat="false" ht="12.8" hidden="false" customHeight="false" outlineLevel="0" collapsed="false">
      <c r="A1915" s="0" t="n">
        <v>2013</v>
      </c>
      <c r="B1915" s="0" t="s">
        <v>161</v>
      </c>
      <c r="C1915" s="1" t="n">
        <v>61.53</v>
      </c>
      <c r="D1915" s="0" t="n">
        <v>134</v>
      </c>
      <c r="E1915" s="0"/>
      <c r="F1915" s="1"/>
      <c r="G1915" s="0"/>
      <c r="H1915" s="1"/>
      <c r="I1915" s="0"/>
      <c r="J1915" s="1"/>
      <c r="K1915" s="0"/>
      <c r="L1915" s="1"/>
      <c r="M1915" s="0"/>
      <c r="O1915" s="0" t="str">
        <f aca="false">LOOKUP(B1915,ISO3,Zone)</f>
        <v>MENA</v>
      </c>
      <c r="P1915" s="0" t="str">
        <f aca="false">LOOKUP(B1915,ISO3,Country)</f>
        <v>Jordan</v>
      </c>
    </row>
    <row r="1916" customFormat="false" ht="12.8" hidden="false" customHeight="false" outlineLevel="0" collapsed="false">
      <c r="A1916" s="0" t="n">
        <v>2013</v>
      </c>
      <c r="B1916" s="0" t="s">
        <v>121</v>
      </c>
      <c r="C1916" s="1" t="n">
        <v>61.4</v>
      </c>
      <c r="D1916" s="0" t="n">
        <v>135</v>
      </c>
      <c r="E1916" s="0"/>
      <c r="F1916" s="1"/>
      <c r="G1916" s="0"/>
      <c r="H1916" s="1"/>
      <c r="I1916" s="0"/>
      <c r="J1916" s="1"/>
      <c r="K1916" s="0"/>
      <c r="L1916" s="1"/>
      <c r="M1916" s="0"/>
      <c r="O1916" s="0" t="str">
        <f aca="false">LOOKUP(B1916,ISO3,Zone)</f>
        <v>Asie-Pacifique</v>
      </c>
      <c r="P1916" s="0" t="str">
        <f aca="false">LOOKUP(B1916,ISO3,Country)</f>
        <v>Thailand</v>
      </c>
    </row>
    <row r="1917" customFormat="false" ht="12.8" hidden="false" customHeight="false" outlineLevel="0" collapsed="false">
      <c r="A1917" s="0" t="n">
        <v>2013</v>
      </c>
      <c r="B1917" s="0" t="s">
        <v>159</v>
      </c>
      <c r="C1917" s="1" t="n">
        <v>60.96</v>
      </c>
      <c r="D1917" s="0" t="n">
        <v>136</v>
      </c>
      <c r="E1917" s="0"/>
      <c r="F1917" s="1"/>
      <c r="G1917" s="0"/>
      <c r="H1917" s="1"/>
      <c r="I1917" s="0"/>
      <c r="J1917" s="1"/>
      <c r="K1917" s="0"/>
      <c r="L1917" s="1"/>
      <c r="M1917" s="0"/>
      <c r="O1917" s="0" t="str">
        <f aca="false">LOOKUP(B1917,ISO3,Zone)</f>
        <v>MENA</v>
      </c>
      <c r="P1917" s="0" t="str">
        <f aca="false">LOOKUP(B1917,ISO3,Country)</f>
        <v>Morocco / Western Sahara </v>
      </c>
    </row>
    <row r="1918" customFormat="false" ht="12.8" hidden="false" customHeight="false" outlineLevel="0" collapsed="false">
      <c r="A1918" s="0" t="n">
        <v>2013</v>
      </c>
      <c r="B1918" s="0" t="s">
        <v>145</v>
      </c>
      <c r="C1918" s="1" t="n">
        <v>60.43</v>
      </c>
      <c r="D1918" s="0" t="n">
        <v>137</v>
      </c>
      <c r="E1918" s="0"/>
      <c r="F1918" s="1"/>
      <c r="G1918" s="0"/>
      <c r="H1918" s="1"/>
      <c r="I1918" s="0"/>
      <c r="J1918" s="1"/>
      <c r="K1918" s="0"/>
      <c r="L1918" s="1"/>
      <c r="M1918" s="0"/>
      <c r="O1918" s="0" t="str">
        <f aca="false">LOOKUP(B1918,ISO3,Zone)</f>
        <v>Afrique</v>
      </c>
      <c r="P1918" s="0" t="str">
        <f aca="false">LOOKUP(B1918,ISO3,Country)</f>
        <v>Ethiopia</v>
      </c>
    </row>
    <row r="1919" customFormat="false" ht="12.8" hidden="false" customHeight="false" outlineLevel="0" collapsed="false">
      <c r="A1919" s="0" t="n">
        <v>2013</v>
      </c>
      <c r="B1919" s="0" t="s">
        <v>136</v>
      </c>
      <c r="C1919" s="1" t="n">
        <v>60.07</v>
      </c>
      <c r="D1919" s="0" t="n">
        <v>138</v>
      </c>
      <c r="E1919" s="0"/>
      <c r="F1919" s="1"/>
      <c r="G1919" s="0"/>
      <c r="H1919" s="1"/>
      <c r="I1919" s="0"/>
      <c r="J1919" s="1"/>
      <c r="K1919" s="0"/>
      <c r="L1919" s="1"/>
      <c r="M1919" s="0"/>
      <c r="O1919" s="0" t="str">
        <f aca="false">LOOKUP(B1919,ISO3,Zone)</f>
        <v>MENA</v>
      </c>
      <c r="P1919" s="0" t="str">
        <f aca="false">LOOKUP(B1919,ISO3,Country)</f>
        <v>Tunisia</v>
      </c>
    </row>
    <row r="1920" customFormat="false" ht="12.8" hidden="false" customHeight="false" outlineLevel="0" collapsed="false">
      <c r="A1920" s="0" t="n">
        <v>2013</v>
      </c>
      <c r="B1920" s="0" t="s">
        <v>123</v>
      </c>
      <c r="C1920" s="1" t="n">
        <v>58.95</v>
      </c>
      <c r="D1920" s="0" t="n">
        <v>139</v>
      </c>
      <c r="E1920" s="0"/>
      <c r="F1920" s="1"/>
      <c r="G1920" s="0"/>
      <c r="H1920" s="1"/>
      <c r="I1920" s="0"/>
      <c r="J1920" s="1"/>
      <c r="K1920" s="0"/>
      <c r="L1920" s="1"/>
      <c r="M1920" s="0"/>
      <c r="O1920" s="0" t="str">
        <f aca="false">LOOKUP(B1920,ISO3,Zone)</f>
        <v>Asie-Pacifique</v>
      </c>
      <c r="P1920" s="0" t="str">
        <f aca="false">LOOKUP(B1920,ISO3,Country)</f>
        <v>Indonesia</v>
      </c>
    </row>
    <row r="1921" customFormat="false" ht="12.8" hidden="false" customHeight="false" outlineLevel="0" collapsed="false">
      <c r="A1921" s="0" t="n">
        <v>2013</v>
      </c>
      <c r="B1921" s="0" t="s">
        <v>176</v>
      </c>
      <c r="C1921" s="1" t="n">
        <v>58.78</v>
      </c>
      <c r="D1921" s="0" t="n">
        <v>140</v>
      </c>
      <c r="E1921" s="0"/>
      <c r="F1921" s="1"/>
      <c r="G1921" s="0"/>
      <c r="H1921" s="1"/>
      <c r="I1921" s="0"/>
      <c r="J1921" s="1"/>
      <c r="K1921" s="0"/>
      <c r="L1921" s="1"/>
      <c r="M1921" s="0"/>
      <c r="O1921" s="0" t="str">
        <f aca="false">LOOKUP(B1921,ISO3,Zone)</f>
        <v>Asie-Pacifique</v>
      </c>
      <c r="P1921" s="0" t="str">
        <f aca="false">LOOKUP(B1921,ISO3,Country)</f>
        <v>India</v>
      </c>
    </row>
    <row r="1922" customFormat="false" ht="12.8" hidden="false" customHeight="false" outlineLevel="0" collapsed="false">
      <c r="A1922" s="0" t="n">
        <v>2013</v>
      </c>
      <c r="B1922" s="0" t="s">
        <v>170</v>
      </c>
      <c r="C1922" s="1" t="n">
        <v>58.49</v>
      </c>
      <c r="D1922" s="0" t="n">
        <v>141</v>
      </c>
      <c r="E1922" s="0"/>
      <c r="F1922" s="1"/>
      <c r="G1922" s="0"/>
      <c r="H1922" s="1"/>
      <c r="I1922" s="0"/>
      <c r="J1922" s="1"/>
      <c r="K1922" s="0"/>
      <c r="L1922" s="1"/>
      <c r="M1922" s="0"/>
      <c r="O1922" s="0" t="str">
        <f aca="false">LOOKUP(B1922,ISO3,Zone)</f>
        <v>MENA</v>
      </c>
      <c r="P1922" s="0" t="str">
        <f aca="false">LOOKUP(B1922,ISO3,Country)</f>
        <v>Oman</v>
      </c>
    </row>
    <row r="1923" customFormat="false" ht="12.8" hidden="false" customHeight="false" outlineLevel="0" collapsed="false">
      <c r="A1923" s="0" t="n">
        <v>2013</v>
      </c>
      <c r="B1923" s="0" t="s">
        <v>139</v>
      </c>
      <c r="C1923" s="1" t="n">
        <v>58.34</v>
      </c>
      <c r="D1923" s="0" t="n">
        <v>142</v>
      </c>
      <c r="E1923" s="0"/>
      <c r="F1923" s="1"/>
      <c r="G1923" s="0"/>
      <c r="H1923" s="1"/>
      <c r="I1923" s="0"/>
      <c r="J1923" s="1"/>
      <c r="K1923" s="0"/>
      <c r="L1923" s="1"/>
      <c r="M1923" s="0"/>
      <c r="O1923" s="0" t="str">
        <f aca="false">LOOKUP(B1923,ISO3,Zone)</f>
        <v>Afrique</v>
      </c>
      <c r="P1923" s="0" t="str">
        <f aca="false">LOOKUP(B1923,ISO3,Country)</f>
        <v>DR Congo</v>
      </c>
    </row>
    <row r="1924" customFormat="false" ht="12.8" hidden="false" customHeight="false" outlineLevel="0" collapsed="false">
      <c r="A1924" s="0" t="n">
        <v>2013</v>
      </c>
      <c r="B1924" s="0" t="s">
        <v>162</v>
      </c>
      <c r="C1924" s="1" t="n">
        <v>58.19</v>
      </c>
      <c r="D1924" s="0" t="n">
        <v>143</v>
      </c>
      <c r="E1924" s="0"/>
      <c r="F1924" s="1"/>
      <c r="G1924" s="0"/>
      <c r="H1924" s="1"/>
      <c r="I1924" s="0"/>
      <c r="J1924" s="1"/>
      <c r="K1924" s="0"/>
      <c r="L1924" s="1"/>
      <c r="M1924" s="0"/>
      <c r="O1924" s="0" t="str">
        <f aca="false">LOOKUP(B1924,ISO3,Zone)</f>
        <v>Asie-Pacifique</v>
      </c>
      <c r="P1924" s="0" t="str">
        <f aca="false">LOOKUP(B1924,ISO3,Country)</f>
        <v>Cambodia</v>
      </c>
    </row>
    <row r="1925" customFormat="false" ht="12.8" hidden="false" customHeight="false" outlineLevel="0" collapsed="false">
      <c r="A1925" s="0" t="n">
        <v>2013</v>
      </c>
      <c r="B1925" s="0" t="s">
        <v>178</v>
      </c>
      <c r="C1925" s="1" t="n">
        <v>57.99</v>
      </c>
      <c r="D1925" s="0" t="n">
        <v>144</v>
      </c>
      <c r="E1925" s="0"/>
      <c r="F1925" s="1"/>
      <c r="G1925" s="0"/>
      <c r="H1925" s="1"/>
      <c r="I1925" s="0"/>
      <c r="J1925" s="1"/>
      <c r="K1925" s="0"/>
      <c r="L1925" s="1"/>
      <c r="M1925" s="0"/>
      <c r="O1925" s="0" t="str">
        <f aca="false">LOOKUP(B1925,ISO3,Zone)</f>
        <v>Asie-Pacifique</v>
      </c>
      <c r="P1925" s="0" t="str">
        <f aca="false">LOOKUP(B1925,ISO3,Country)</f>
        <v>Bangladesh</v>
      </c>
    </row>
    <row r="1926" customFormat="false" ht="12.8" hidden="false" customHeight="false" outlineLevel="0" collapsed="false">
      <c r="A1926" s="0" t="n">
        <v>2013</v>
      </c>
      <c r="B1926" s="0" t="s">
        <v>88</v>
      </c>
      <c r="C1926" s="1" t="n">
        <v>57.27</v>
      </c>
      <c r="D1926" s="0" t="n">
        <v>145</v>
      </c>
      <c r="E1926" s="0"/>
      <c r="F1926" s="1"/>
      <c r="G1926" s="0"/>
      <c r="H1926" s="1"/>
      <c r="I1926" s="0"/>
      <c r="J1926" s="1"/>
      <c r="K1926" s="0"/>
      <c r="L1926" s="1"/>
      <c r="M1926" s="0"/>
      <c r="O1926" s="0" t="str">
        <f aca="false">LOOKUP(B1926,ISO3,Zone)</f>
        <v>Asie-Pacifique</v>
      </c>
      <c r="P1926" s="0" t="str">
        <f aca="false">LOOKUP(B1926,ISO3,Country)</f>
        <v>Malaysia</v>
      </c>
    </row>
    <row r="1927" customFormat="false" ht="12.8" hidden="false" customHeight="false" outlineLevel="0" collapsed="false">
      <c r="A1927" s="0" t="n">
        <v>2013</v>
      </c>
      <c r="B1927" s="0" t="s">
        <v>171</v>
      </c>
      <c r="C1927" s="1" t="n">
        <v>56.91</v>
      </c>
      <c r="D1927" s="0" t="n">
        <v>146</v>
      </c>
      <c r="E1927" s="0"/>
      <c r="F1927" s="1"/>
      <c r="G1927" s="0"/>
      <c r="H1927" s="1"/>
      <c r="I1927" s="0"/>
      <c r="J1927" s="1"/>
      <c r="K1927" s="0"/>
      <c r="L1927" s="1"/>
      <c r="M1927" s="0"/>
      <c r="O1927" s="0" t="str">
        <f aca="false">LOOKUP(B1927,ISO3,Zone)</f>
        <v>MENA</v>
      </c>
      <c r="P1927" s="0" t="str">
        <f aca="false">LOOKUP(B1927,ISO3,Country)</f>
        <v>Palestine</v>
      </c>
    </row>
    <row r="1928" customFormat="false" ht="12.8" hidden="false" customHeight="false" outlineLevel="0" collapsed="false">
      <c r="A1928" s="0" t="n">
        <v>2013</v>
      </c>
      <c r="B1928" s="0" t="s">
        <v>147</v>
      </c>
      <c r="C1928" s="1" t="n">
        <v>56.89</v>
      </c>
      <c r="D1928" s="0" t="n">
        <v>147</v>
      </c>
      <c r="E1928" s="0"/>
      <c r="F1928" s="1"/>
      <c r="G1928" s="0"/>
      <c r="H1928" s="1"/>
      <c r="I1928" s="0"/>
      <c r="J1928" s="1"/>
      <c r="K1928" s="0"/>
      <c r="L1928" s="1"/>
      <c r="M1928" s="0"/>
      <c r="O1928" s="0" t="str">
        <f aca="false">LOOKUP(B1928,ISO3,Zone)</f>
        <v>Asie-Pacifique</v>
      </c>
      <c r="P1928" s="0" t="str">
        <f aca="false">LOOKUP(B1928,ISO3,Country)</f>
        <v>Philippines</v>
      </c>
    </row>
    <row r="1929" customFormat="false" ht="12.8" hidden="false" customHeight="false" outlineLevel="0" collapsed="false">
      <c r="A1929" s="0" t="n">
        <v>2013</v>
      </c>
      <c r="B1929" s="0" t="s">
        <v>179</v>
      </c>
      <c r="C1929" s="1" t="n">
        <v>56.58</v>
      </c>
      <c r="D1929" s="0" t="n">
        <v>148</v>
      </c>
      <c r="E1929" s="0"/>
      <c r="F1929" s="1"/>
      <c r="G1929" s="0"/>
      <c r="H1929" s="1"/>
      <c r="I1929" s="0"/>
      <c r="J1929" s="1"/>
      <c r="K1929" s="0"/>
      <c r="L1929" s="1"/>
      <c r="M1929" s="0"/>
      <c r="O1929" s="0" t="str">
        <f aca="false">LOOKUP(B1929,ISO3,Zone)</f>
        <v>EEAC</v>
      </c>
      <c r="P1929" s="0" t="str">
        <f aca="false">LOOKUP(B1929,ISO3,Country)</f>
        <v>Russia</v>
      </c>
    </row>
    <row r="1930" customFormat="false" ht="12.8" hidden="false" customHeight="false" outlineLevel="0" collapsed="false">
      <c r="A1930" s="0" t="n">
        <v>2013</v>
      </c>
      <c r="B1930" s="0" t="s">
        <v>144</v>
      </c>
      <c r="C1930" s="1" t="n">
        <v>56.57</v>
      </c>
      <c r="D1930" s="0" t="n">
        <v>149</v>
      </c>
      <c r="E1930" s="0"/>
      <c r="F1930" s="1"/>
      <c r="G1930" s="0"/>
      <c r="H1930" s="1"/>
      <c r="I1930" s="0"/>
      <c r="J1930" s="1"/>
      <c r="K1930" s="0"/>
      <c r="L1930" s="1"/>
      <c r="M1930" s="0"/>
      <c r="O1930" s="0" t="str">
        <f aca="false">LOOKUP(B1930,ISO3,Zone)</f>
        <v>Asie-Pacifique</v>
      </c>
      <c r="P1930" s="0" t="str">
        <f aca="false">LOOKUP(B1930,ISO3,Country)</f>
        <v>Singapore</v>
      </c>
    </row>
    <row r="1931" customFormat="false" ht="12.8" hidden="false" customHeight="false" outlineLevel="0" collapsed="false">
      <c r="A1931" s="0" t="n">
        <v>2013</v>
      </c>
      <c r="B1931" s="0" t="s">
        <v>182</v>
      </c>
      <c r="C1931" s="1" t="n">
        <v>55.33</v>
      </c>
      <c r="D1931" s="0" t="n">
        <v>150</v>
      </c>
      <c r="E1931" s="0"/>
      <c r="F1931" s="1"/>
      <c r="G1931" s="0"/>
      <c r="H1931" s="1"/>
      <c r="I1931" s="0"/>
      <c r="J1931" s="1"/>
      <c r="K1931" s="0"/>
      <c r="L1931" s="1"/>
      <c r="M1931" s="0"/>
      <c r="O1931" s="0" t="str">
        <f aca="false">LOOKUP(B1931,ISO3,Zone)</f>
        <v>MENA</v>
      </c>
      <c r="P1931" s="0" t="str">
        <f aca="false">LOOKUP(B1931,ISO3,Country)</f>
        <v>Iraq</v>
      </c>
    </row>
    <row r="1932" customFormat="false" ht="12.8" hidden="false" customHeight="false" outlineLevel="0" collapsed="false">
      <c r="A1932" s="0" t="n">
        <v>2013</v>
      </c>
      <c r="B1932" s="0" t="s">
        <v>188</v>
      </c>
      <c r="C1932" s="1" t="n">
        <v>55.29</v>
      </c>
      <c r="D1932" s="0" t="n">
        <v>151</v>
      </c>
      <c r="E1932" s="0"/>
      <c r="F1932" s="1"/>
      <c r="G1932" s="0"/>
      <c r="H1932" s="1"/>
      <c r="I1932" s="0"/>
      <c r="J1932" s="1"/>
      <c r="K1932" s="0"/>
      <c r="L1932" s="1"/>
      <c r="M1932" s="0"/>
      <c r="O1932" s="0" t="str">
        <f aca="false">LOOKUP(B1932,ISO3,Zone)</f>
        <v>Asie-Pacifique</v>
      </c>
      <c r="P1932" s="0" t="str">
        <f aca="false">LOOKUP(B1932,ISO3,Country)</f>
        <v>Myanmar</v>
      </c>
    </row>
    <row r="1933" customFormat="false" ht="12.8" hidden="false" customHeight="false" outlineLevel="0" collapsed="false">
      <c r="A1933" s="0" t="n">
        <v>2013</v>
      </c>
      <c r="B1933" s="0" t="s">
        <v>61</v>
      </c>
      <c r="C1933" s="1" t="n">
        <v>54.91</v>
      </c>
      <c r="D1933" s="0" t="n">
        <v>152</v>
      </c>
      <c r="E1933" s="0"/>
      <c r="F1933" s="1"/>
      <c r="G1933" s="0"/>
      <c r="H1933" s="1"/>
      <c r="I1933" s="0"/>
      <c r="J1933" s="1"/>
      <c r="K1933" s="0"/>
      <c r="L1933" s="1"/>
      <c r="M1933" s="0"/>
      <c r="O1933" s="0" t="str">
        <f aca="false">LOOKUP(B1933,ISO3,Zone)</f>
        <v>Afrique</v>
      </c>
      <c r="P1933" s="0" t="str">
        <f aca="false">LOOKUP(B1933,ISO3,Country)</f>
        <v>Gambia</v>
      </c>
    </row>
    <row r="1934" customFormat="false" ht="12.8" hidden="false" customHeight="false" outlineLevel="0" collapsed="false">
      <c r="A1934" s="0" t="n">
        <v>2013</v>
      </c>
      <c r="B1934" s="0" t="s">
        <v>143</v>
      </c>
      <c r="C1934" s="1" t="n">
        <v>54.7</v>
      </c>
      <c r="D1934" s="0" t="n">
        <v>153</v>
      </c>
      <c r="E1934" s="0"/>
      <c r="F1934" s="1"/>
      <c r="G1934" s="0"/>
      <c r="H1934" s="1"/>
      <c r="I1934" s="0"/>
      <c r="J1934" s="1"/>
      <c r="K1934" s="0"/>
      <c r="L1934" s="1"/>
      <c r="M1934" s="0"/>
      <c r="O1934" s="0" t="str">
        <f aca="false">LOOKUP(B1934,ISO3,Zone)</f>
        <v>Amériques</v>
      </c>
      <c r="P1934" s="0" t="str">
        <f aca="false">LOOKUP(B1934,ISO3,Country)</f>
        <v>Mexico</v>
      </c>
    </row>
    <row r="1935" customFormat="false" ht="12.8" hidden="false" customHeight="false" outlineLevel="0" collapsed="false">
      <c r="A1935" s="0" t="n">
        <v>2013</v>
      </c>
      <c r="B1935" s="0" t="s">
        <v>180</v>
      </c>
      <c r="C1935" s="1" t="n">
        <v>53.44</v>
      </c>
      <c r="D1935" s="0" t="n">
        <v>154</v>
      </c>
      <c r="E1935" s="0"/>
      <c r="F1935" s="1"/>
      <c r="G1935" s="0"/>
      <c r="H1935" s="1"/>
      <c r="I1935" s="0"/>
      <c r="J1935" s="1"/>
      <c r="K1935" s="0"/>
      <c r="L1935" s="1"/>
      <c r="M1935" s="0"/>
      <c r="O1935" s="0" t="str">
        <f aca="false">LOOKUP(B1935,ISO3,Zone)</f>
        <v>EEAC</v>
      </c>
      <c r="P1935" s="0" t="str">
        <f aca="false">LOOKUP(B1935,ISO3,Country)</f>
        <v>Türkiye</v>
      </c>
    </row>
    <row r="1936" customFormat="false" ht="12.8" hidden="false" customHeight="false" outlineLevel="0" collapsed="false">
      <c r="A1936" s="0" t="n">
        <v>2013</v>
      </c>
      <c r="B1936" s="0" t="s">
        <v>126</v>
      </c>
      <c r="C1936" s="1" t="n">
        <v>53.24</v>
      </c>
      <c r="D1936" s="0" t="n">
        <v>155</v>
      </c>
      <c r="E1936" s="0"/>
      <c r="F1936" s="1"/>
      <c r="G1936" s="0"/>
      <c r="H1936" s="1"/>
      <c r="I1936" s="0"/>
      <c r="J1936" s="1"/>
      <c r="K1936" s="0"/>
      <c r="L1936" s="1"/>
      <c r="M1936" s="0"/>
      <c r="O1936" s="0" t="str">
        <f aca="false">LOOKUP(B1936,ISO3,Zone)</f>
        <v>Afrique</v>
      </c>
      <c r="P1936" s="0" t="str">
        <f aca="false">LOOKUP(B1936,ISO3,Country)</f>
        <v>Eswatini</v>
      </c>
    </row>
    <row r="1937" customFormat="false" ht="12.8" hidden="false" customHeight="false" outlineLevel="0" collapsed="false">
      <c r="A1937" s="0" t="n">
        <v>2013</v>
      </c>
      <c r="B1937" s="0" t="s">
        <v>166</v>
      </c>
      <c r="C1937" s="1" t="n">
        <v>52.27</v>
      </c>
      <c r="D1937" s="0" t="n">
        <v>156</v>
      </c>
      <c r="E1937" s="0"/>
      <c r="F1937" s="1"/>
      <c r="G1937" s="0"/>
      <c r="H1937" s="1"/>
      <c r="I1937" s="0"/>
      <c r="J1937" s="1"/>
      <c r="K1937" s="0"/>
      <c r="L1937" s="1"/>
      <c r="M1937" s="0"/>
      <c r="O1937" s="0" t="str">
        <f aca="false">LOOKUP(B1937,ISO3,Zone)</f>
        <v>EEAC</v>
      </c>
      <c r="P1937" s="0" t="str">
        <f aca="false">LOOKUP(B1937,ISO3,Country)</f>
        <v>Azerbaijan</v>
      </c>
    </row>
    <row r="1938" customFormat="false" ht="12.8" hidden="false" customHeight="false" outlineLevel="0" collapsed="false">
      <c r="A1938" s="0" t="n">
        <v>2013</v>
      </c>
      <c r="B1938" s="0" t="s">
        <v>172</v>
      </c>
      <c r="C1938" s="1" t="n">
        <v>51.65</v>
      </c>
      <c r="D1938" s="0" t="n">
        <v>157</v>
      </c>
      <c r="E1938" s="0"/>
      <c r="F1938" s="1"/>
      <c r="G1938" s="0"/>
      <c r="H1938" s="1"/>
      <c r="I1938" s="0"/>
      <c r="J1938" s="1"/>
      <c r="K1938" s="0"/>
      <c r="L1938" s="1"/>
      <c r="M1938" s="0"/>
      <c r="O1938" s="0" t="str">
        <f aca="false">LOOKUP(B1938,ISO3,Zone)</f>
        <v>EEAC</v>
      </c>
      <c r="P1938" s="0" t="str">
        <f aca="false">LOOKUP(B1938,ISO3,Country)</f>
        <v>Belarus</v>
      </c>
    </row>
    <row r="1939" customFormat="false" ht="12.8" hidden="false" customHeight="false" outlineLevel="0" collapsed="false">
      <c r="A1939" s="0" t="n">
        <v>2013</v>
      </c>
      <c r="B1939" s="0" t="s">
        <v>181</v>
      </c>
      <c r="C1939" s="1" t="n">
        <v>51.34</v>
      </c>
      <c r="D1939" s="0" t="n">
        <v>158</v>
      </c>
      <c r="E1939" s="0"/>
      <c r="F1939" s="1"/>
      <c r="G1939" s="0"/>
      <c r="H1939" s="1"/>
      <c r="I1939" s="0"/>
      <c r="J1939" s="1"/>
      <c r="K1939" s="0"/>
      <c r="L1939" s="1"/>
      <c r="M1939" s="0"/>
      <c r="O1939" s="0" t="str">
        <f aca="false">LOOKUP(B1939,ISO3,Zone)</f>
        <v>MENA</v>
      </c>
      <c r="P1939" s="0" t="str">
        <f aca="false">LOOKUP(B1939,ISO3,Country)</f>
        <v>Egypt</v>
      </c>
    </row>
    <row r="1940" customFormat="false" ht="12.8" hidden="false" customHeight="false" outlineLevel="0" collapsed="false">
      <c r="A1940" s="0" t="n">
        <v>2013</v>
      </c>
      <c r="B1940" s="0" t="s">
        <v>165</v>
      </c>
      <c r="C1940" s="1" t="n">
        <v>48.69</v>
      </c>
      <c r="D1940" s="0" t="n">
        <v>159</v>
      </c>
      <c r="E1940" s="0"/>
      <c r="F1940" s="1"/>
      <c r="G1940" s="0"/>
      <c r="H1940" s="1"/>
      <c r="I1940" s="0"/>
      <c r="J1940" s="1"/>
      <c r="K1940" s="0"/>
      <c r="L1940" s="1"/>
      <c r="M1940" s="0"/>
      <c r="O1940" s="0" t="str">
        <f aca="false">LOOKUP(B1940,ISO3,Zone)</f>
        <v>Asie-Pacifique</v>
      </c>
      <c r="P1940" s="0" t="str">
        <f aca="false">LOOKUP(B1940,ISO3,Country)</f>
        <v>Pakistan</v>
      </c>
    </row>
    <row r="1941" customFormat="false" ht="12.8" hidden="false" customHeight="false" outlineLevel="0" collapsed="false">
      <c r="A1941" s="0" t="n">
        <v>2013</v>
      </c>
      <c r="B1941" s="0" t="s">
        <v>149</v>
      </c>
      <c r="C1941" s="1" t="n">
        <v>44.92</v>
      </c>
      <c r="D1941" s="0" t="n">
        <v>160</v>
      </c>
      <c r="E1941" s="0"/>
      <c r="F1941" s="1"/>
      <c r="G1941" s="0"/>
      <c r="H1941" s="1"/>
      <c r="I1941" s="0"/>
      <c r="J1941" s="1"/>
      <c r="K1941" s="0"/>
      <c r="L1941" s="1"/>
      <c r="M1941" s="0"/>
      <c r="O1941" s="0" t="str">
        <f aca="false">LOOKUP(B1941,ISO3,Zone)</f>
        <v>EEAC</v>
      </c>
      <c r="P1941" s="0" t="str">
        <f aca="false">LOOKUP(B1941,ISO3,Country)</f>
        <v>Kazakhstan</v>
      </c>
    </row>
    <row r="1942" customFormat="false" ht="12.8" hidden="false" customHeight="false" outlineLevel="0" collapsed="false">
      <c r="A1942" s="0" t="n">
        <v>2013</v>
      </c>
      <c r="B1942" s="0" t="s">
        <v>146</v>
      </c>
      <c r="C1942" s="1" t="n">
        <v>44.54</v>
      </c>
      <c r="D1942" s="0" t="n">
        <v>161</v>
      </c>
      <c r="E1942" s="0"/>
      <c r="F1942" s="1"/>
      <c r="G1942" s="0"/>
      <c r="H1942" s="1"/>
      <c r="I1942" s="0"/>
      <c r="J1942" s="1"/>
      <c r="K1942" s="0"/>
      <c r="L1942" s="1"/>
      <c r="M1942" s="0"/>
      <c r="O1942" s="0" t="str">
        <f aca="false">LOOKUP(B1942,ISO3,Zone)</f>
        <v>Afrique</v>
      </c>
      <c r="P1942" s="0" t="str">
        <f aca="false">LOOKUP(B1942,ISO3,Country)</f>
        <v>Rwanda</v>
      </c>
    </row>
    <row r="1943" customFormat="false" ht="12.8" hidden="false" customHeight="false" outlineLevel="0" collapsed="false">
      <c r="A1943" s="0" t="n">
        <v>2013</v>
      </c>
      <c r="B1943" s="0" t="s">
        <v>150</v>
      </c>
      <c r="C1943" s="1" t="n">
        <v>43.41</v>
      </c>
      <c r="D1943" s="0" t="n">
        <v>162</v>
      </c>
      <c r="E1943" s="0"/>
      <c r="F1943" s="1"/>
      <c r="G1943" s="0"/>
      <c r="H1943" s="1"/>
      <c r="I1943" s="0"/>
      <c r="J1943" s="1"/>
      <c r="K1943" s="0"/>
      <c r="L1943" s="1"/>
      <c r="M1943" s="0"/>
      <c r="O1943" s="0" t="str">
        <f aca="false">LOOKUP(B1943,ISO3,Zone)</f>
        <v>Asie-Pacifique</v>
      </c>
      <c r="P1943" s="0" t="str">
        <f aca="false">LOOKUP(B1943,ISO3,Country)</f>
        <v>Sri Lanka</v>
      </c>
    </row>
    <row r="1944" customFormat="false" ht="12.8" hidden="false" customHeight="false" outlineLevel="0" collapsed="false">
      <c r="A1944" s="0" t="n">
        <v>2013</v>
      </c>
      <c r="B1944" s="0" t="s">
        <v>185</v>
      </c>
      <c r="C1944" s="1" t="n">
        <v>43.12</v>
      </c>
      <c r="D1944" s="0" t="n">
        <v>163</v>
      </c>
      <c r="E1944" s="0"/>
      <c r="F1944" s="1"/>
      <c r="G1944" s="0"/>
      <c r="H1944" s="1"/>
      <c r="I1944" s="0"/>
      <c r="J1944" s="1"/>
      <c r="K1944" s="0"/>
      <c r="L1944" s="1"/>
      <c r="M1944" s="0"/>
      <c r="O1944" s="0" t="str">
        <f aca="false">LOOKUP(B1944,ISO3,Zone)</f>
        <v>MENA</v>
      </c>
      <c r="P1944" s="0" t="str">
        <f aca="false">LOOKUP(B1944,ISO3,Country)</f>
        <v>Saudi Arabia</v>
      </c>
    </row>
    <row r="1945" customFormat="false" ht="12.8" hidden="false" customHeight="false" outlineLevel="0" collapsed="false">
      <c r="A1945" s="0" t="n">
        <v>2013</v>
      </c>
      <c r="B1945" s="0" t="s">
        <v>152</v>
      </c>
      <c r="C1945" s="1" t="n">
        <v>39.61</v>
      </c>
      <c r="D1945" s="0" t="n">
        <v>164</v>
      </c>
      <c r="E1945" s="0"/>
      <c r="F1945" s="1"/>
      <c r="G1945" s="0"/>
      <c r="H1945" s="1"/>
      <c r="I1945" s="0"/>
      <c r="J1945" s="1"/>
      <c r="K1945" s="0"/>
      <c r="L1945" s="1"/>
      <c r="M1945" s="0"/>
      <c r="O1945" s="0" t="str">
        <f aca="false">LOOKUP(B1945,ISO3,Zone)</f>
        <v>EEAC</v>
      </c>
      <c r="P1945" s="0" t="str">
        <f aca="false">LOOKUP(B1945,ISO3,Country)</f>
        <v>Uzbekistan</v>
      </c>
    </row>
    <row r="1946" customFormat="false" ht="12.8" hidden="false" customHeight="false" outlineLevel="0" collapsed="false">
      <c r="A1946" s="0" t="n">
        <v>2013</v>
      </c>
      <c r="B1946" s="0" t="s">
        <v>186</v>
      </c>
      <c r="C1946" s="1" t="n">
        <v>37.25</v>
      </c>
      <c r="D1946" s="0" t="n">
        <v>165</v>
      </c>
      <c r="E1946" s="0"/>
      <c r="F1946" s="1"/>
      <c r="G1946" s="0"/>
      <c r="H1946" s="1"/>
      <c r="I1946" s="0"/>
      <c r="J1946" s="1"/>
      <c r="K1946" s="0"/>
      <c r="L1946" s="1"/>
      <c r="M1946" s="0"/>
      <c r="O1946" s="0" t="str">
        <f aca="false">LOOKUP(B1946,ISO3,Zone)</f>
        <v>MENA</v>
      </c>
      <c r="P1946" s="0" t="str">
        <f aca="false">LOOKUP(B1946,ISO3,Country)</f>
        <v>Bahrain</v>
      </c>
    </row>
    <row r="1947" customFormat="false" ht="12.8" hidden="false" customHeight="false" outlineLevel="0" collapsed="false">
      <c r="A1947" s="0" t="n">
        <v>2013</v>
      </c>
      <c r="B1947" s="0" t="s">
        <v>135</v>
      </c>
      <c r="C1947" s="1" t="n">
        <v>32.8</v>
      </c>
      <c r="D1947" s="0" t="n">
        <v>166</v>
      </c>
      <c r="E1947" s="0"/>
      <c r="F1947" s="1"/>
      <c r="G1947" s="0"/>
      <c r="H1947" s="1"/>
      <c r="I1947" s="0"/>
      <c r="J1947" s="1"/>
      <c r="K1947" s="0"/>
      <c r="L1947" s="1"/>
      <c r="M1947" s="0"/>
      <c r="O1947" s="0" t="str">
        <f aca="false">LOOKUP(B1947,ISO3,Zone)</f>
        <v>Afrique</v>
      </c>
      <c r="P1947" s="0" t="str">
        <f aca="false">LOOKUP(B1947,ISO3,Country)</f>
        <v>Equatorial Guinea</v>
      </c>
    </row>
    <row r="1948" customFormat="false" ht="12.8" hidden="false" customHeight="false" outlineLevel="0" collapsed="false">
      <c r="A1948" s="0" t="n">
        <v>2013</v>
      </c>
      <c r="B1948" s="0" t="s">
        <v>177</v>
      </c>
      <c r="C1948" s="1" t="n">
        <v>32.6</v>
      </c>
      <c r="D1948" s="0" t="n">
        <v>167</v>
      </c>
      <c r="E1948" s="0"/>
      <c r="F1948" s="1"/>
      <c r="G1948" s="0"/>
      <c r="H1948" s="1"/>
      <c r="I1948" s="0"/>
      <c r="J1948" s="1"/>
      <c r="K1948" s="0"/>
      <c r="L1948" s="1"/>
      <c r="M1948" s="0"/>
      <c r="O1948" s="0" t="str">
        <f aca="false">LOOKUP(B1948,ISO3,Zone)</f>
        <v>Afrique</v>
      </c>
      <c r="P1948" s="0" t="str">
        <f aca="false">LOOKUP(B1948,ISO3,Country)</f>
        <v>Djibouti</v>
      </c>
    </row>
    <row r="1949" customFormat="false" ht="12.8" hidden="false" customHeight="false" outlineLevel="0" collapsed="false">
      <c r="A1949" s="0" t="n">
        <v>2013</v>
      </c>
      <c r="B1949" s="0" t="s">
        <v>175</v>
      </c>
      <c r="C1949" s="1" t="n">
        <v>32.01</v>
      </c>
      <c r="D1949" s="0" t="n">
        <v>168</v>
      </c>
      <c r="E1949" s="0"/>
      <c r="F1949" s="1"/>
      <c r="G1949" s="0"/>
      <c r="H1949" s="1"/>
      <c r="I1949" s="0"/>
      <c r="J1949" s="1"/>
      <c r="K1949" s="0"/>
      <c r="L1949" s="1"/>
      <c r="M1949" s="0"/>
      <c r="O1949" s="0" t="str">
        <f aca="false">LOOKUP(B1949,ISO3,Zone)</f>
        <v>Asie-Pacifique</v>
      </c>
      <c r="P1949" s="0" t="str">
        <f aca="false">LOOKUP(B1949,ISO3,Country)</f>
        <v>Laos</v>
      </c>
    </row>
    <row r="1950" customFormat="false" ht="12.8" hidden="false" customHeight="false" outlineLevel="0" collapsed="false">
      <c r="A1950" s="0" t="n">
        <v>2013</v>
      </c>
      <c r="B1950" s="0" t="s">
        <v>183</v>
      </c>
      <c r="C1950" s="1" t="n">
        <v>30.78</v>
      </c>
      <c r="D1950" s="0" t="n">
        <v>169</v>
      </c>
      <c r="E1950" s="0"/>
      <c r="F1950" s="1"/>
      <c r="G1950" s="0"/>
      <c r="H1950" s="1"/>
      <c r="I1950" s="0"/>
      <c r="J1950" s="1"/>
      <c r="K1950" s="0"/>
      <c r="L1950" s="1"/>
      <c r="M1950" s="0"/>
      <c r="O1950" s="0" t="str">
        <f aca="false">LOOKUP(B1950,ISO3,Zone)</f>
        <v>MENA</v>
      </c>
      <c r="P1950" s="0" t="str">
        <f aca="false">LOOKUP(B1950,ISO3,Country)</f>
        <v>Yemen</v>
      </c>
    </row>
    <row r="1951" customFormat="false" ht="12.8" hidden="false" customHeight="false" outlineLevel="0" collapsed="false">
      <c r="A1951" s="0" t="n">
        <v>2013</v>
      </c>
      <c r="B1951" s="0" t="s">
        <v>163</v>
      </c>
      <c r="C1951" s="1" t="n">
        <v>29.94</v>
      </c>
      <c r="D1951" s="0" t="n">
        <v>170</v>
      </c>
      <c r="E1951" s="0"/>
      <c r="F1951" s="1"/>
      <c r="G1951" s="0"/>
      <c r="H1951" s="1"/>
      <c r="I1951" s="0"/>
      <c r="J1951" s="1"/>
      <c r="K1951" s="0"/>
      <c r="L1951" s="1"/>
      <c r="M1951" s="0"/>
      <c r="O1951" s="0" t="str">
        <f aca="false">LOOKUP(B1951,ISO3,Zone)</f>
        <v>Afrique</v>
      </c>
      <c r="P1951" s="0" t="str">
        <f aca="false">LOOKUP(B1951,ISO3,Country)</f>
        <v>Sudan</v>
      </c>
    </row>
    <row r="1952" customFormat="false" ht="12.8" hidden="false" customHeight="false" outlineLevel="0" collapsed="false">
      <c r="A1952" s="0" t="n">
        <v>2013</v>
      </c>
      <c r="B1952" s="0" t="s">
        <v>187</v>
      </c>
      <c r="C1952" s="1" t="n">
        <v>28.36</v>
      </c>
      <c r="D1952" s="0" t="n">
        <v>171</v>
      </c>
      <c r="E1952" s="0"/>
      <c r="F1952" s="1"/>
      <c r="G1952" s="0"/>
      <c r="H1952" s="1"/>
      <c r="I1952" s="0"/>
      <c r="J1952" s="1"/>
      <c r="K1952" s="0"/>
      <c r="L1952" s="1"/>
      <c r="M1952" s="0"/>
      <c r="O1952" s="0" t="str">
        <f aca="false">LOOKUP(B1952,ISO3,Zone)</f>
        <v>Amériques</v>
      </c>
      <c r="P1952" s="0" t="str">
        <f aca="false">LOOKUP(B1952,ISO3,Country)</f>
        <v>Cuba</v>
      </c>
    </row>
    <row r="1953" customFormat="false" ht="12.8" hidden="false" customHeight="false" outlineLevel="0" collapsed="false">
      <c r="A1953" s="0" t="n">
        <v>2013</v>
      </c>
      <c r="B1953" s="0" t="s">
        <v>193</v>
      </c>
      <c r="C1953" s="1" t="n">
        <v>28.22</v>
      </c>
      <c r="D1953" s="0" t="n">
        <v>172</v>
      </c>
      <c r="E1953" s="0"/>
      <c r="F1953" s="1"/>
      <c r="G1953" s="0"/>
      <c r="H1953" s="1"/>
      <c r="I1953" s="0"/>
      <c r="J1953" s="1"/>
      <c r="K1953" s="0"/>
      <c r="L1953" s="1"/>
      <c r="M1953" s="0"/>
      <c r="O1953" s="0" t="str">
        <f aca="false">LOOKUP(B1953,ISO3,Zone)</f>
        <v>Asie-Pacifique</v>
      </c>
      <c r="P1953" s="0" t="str">
        <f aca="false">LOOKUP(B1953,ISO3,Country)</f>
        <v>Vietnam</v>
      </c>
    </row>
    <row r="1954" customFormat="false" ht="12.8" hidden="false" customHeight="false" outlineLevel="0" collapsed="false">
      <c r="A1954" s="0" t="n">
        <v>2013</v>
      </c>
      <c r="B1954" s="0" t="s">
        <v>194</v>
      </c>
      <c r="C1954" s="1" t="n">
        <v>26.93</v>
      </c>
      <c r="D1954" s="0" t="n">
        <v>173</v>
      </c>
      <c r="E1954" s="0"/>
      <c r="F1954" s="1"/>
      <c r="G1954" s="0"/>
      <c r="H1954" s="1"/>
      <c r="I1954" s="0"/>
      <c r="J1954" s="1"/>
      <c r="K1954" s="0"/>
      <c r="L1954" s="1"/>
      <c r="M1954" s="0"/>
      <c r="O1954" s="0" t="str">
        <f aca="false">LOOKUP(B1954,ISO3,Zone)</f>
        <v>Asie-Pacifique</v>
      </c>
      <c r="P1954" s="0" t="str">
        <f aca="false">LOOKUP(B1954,ISO3,Country)</f>
        <v>China</v>
      </c>
    </row>
    <row r="1955" customFormat="false" ht="12.8" hidden="false" customHeight="false" outlineLevel="0" collapsed="false">
      <c r="A1955" s="0" t="n">
        <v>2013</v>
      </c>
      <c r="B1955" s="0" t="s">
        <v>192</v>
      </c>
      <c r="C1955" s="1" t="n">
        <v>26.6</v>
      </c>
      <c r="D1955" s="0" t="n">
        <v>174</v>
      </c>
      <c r="E1955" s="0"/>
      <c r="F1955" s="1"/>
      <c r="G1955" s="0"/>
      <c r="H1955" s="1"/>
      <c r="I1955" s="0"/>
      <c r="J1955" s="1"/>
      <c r="K1955" s="0"/>
      <c r="L1955" s="1"/>
      <c r="M1955" s="0"/>
      <c r="O1955" s="0" t="str">
        <f aca="false">LOOKUP(B1955,ISO3,Zone)</f>
        <v>MENA</v>
      </c>
      <c r="P1955" s="0" t="str">
        <f aca="false">LOOKUP(B1955,ISO3,Country)</f>
        <v>Iran</v>
      </c>
    </row>
    <row r="1956" customFormat="false" ht="12.8" hidden="false" customHeight="false" outlineLevel="0" collapsed="false">
      <c r="A1956" s="0" t="n">
        <v>2013</v>
      </c>
      <c r="B1956" s="0" t="s">
        <v>156</v>
      </c>
      <c r="C1956" s="1" t="n">
        <v>26.41</v>
      </c>
      <c r="D1956" s="0" t="n">
        <v>175</v>
      </c>
      <c r="E1956" s="0"/>
      <c r="F1956" s="1"/>
      <c r="G1956" s="0"/>
      <c r="H1956" s="1"/>
      <c r="I1956" s="0"/>
      <c r="J1956" s="1"/>
      <c r="K1956" s="0"/>
      <c r="L1956" s="1"/>
      <c r="M1956" s="0"/>
      <c r="O1956" s="0" t="str">
        <f aca="false">LOOKUP(B1956,ISO3,Zone)</f>
        <v>Afrique</v>
      </c>
      <c r="P1956" s="0" t="str">
        <f aca="false">LOOKUP(B1956,ISO3,Country)</f>
        <v>Somalia</v>
      </c>
    </row>
    <row r="1957" customFormat="false" ht="12.8" hidden="false" customHeight="false" outlineLevel="0" collapsed="false">
      <c r="A1957" s="0" t="n">
        <v>2013</v>
      </c>
      <c r="B1957" s="0" t="s">
        <v>190</v>
      </c>
      <c r="C1957" s="1" t="n">
        <v>21.47</v>
      </c>
      <c r="D1957" s="0" t="n">
        <v>176</v>
      </c>
      <c r="E1957" s="0"/>
      <c r="F1957" s="1"/>
      <c r="G1957" s="0"/>
      <c r="H1957" s="1"/>
      <c r="I1957" s="0"/>
      <c r="J1957" s="1"/>
      <c r="K1957" s="0"/>
      <c r="L1957" s="1"/>
      <c r="M1957" s="0"/>
      <c r="O1957" s="0" t="str">
        <f aca="false">LOOKUP(B1957,ISO3,Zone)</f>
        <v>MENA</v>
      </c>
      <c r="P1957" s="0" t="str">
        <f aca="false">LOOKUP(B1957,ISO3,Country)</f>
        <v>Syria</v>
      </c>
    </row>
    <row r="1958" customFormat="false" ht="12.8" hidden="false" customHeight="false" outlineLevel="0" collapsed="false">
      <c r="A1958" s="0" t="n">
        <v>2013</v>
      </c>
      <c r="B1958" s="0" t="s">
        <v>191</v>
      </c>
      <c r="C1958" s="1" t="n">
        <v>20.86</v>
      </c>
      <c r="D1958" s="0" t="n">
        <v>177</v>
      </c>
      <c r="E1958" s="0"/>
      <c r="F1958" s="1"/>
      <c r="G1958" s="0"/>
      <c r="H1958" s="1"/>
      <c r="I1958" s="0"/>
      <c r="J1958" s="1"/>
      <c r="K1958" s="0"/>
      <c r="L1958" s="1"/>
      <c r="M1958" s="0"/>
      <c r="O1958" s="0" t="str">
        <f aca="false">LOOKUP(B1958,ISO3,Zone)</f>
        <v>EEAC</v>
      </c>
      <c r="P1958" s="0" t="str">
        <f aca="false">LOOKUP(B1958,ISO3,Country)</f>
        <v>Turkmenistan</v>
      </c>
    </row>
    <row r="1959" customFormat="false" ht="12.8" hidden="false" customHeight="false" outlineLevel="0" collapsed="false">
      <c r="A1959" s="0" t="n">
        <v>2013</v>
      </c>
      <c r="B1959" s="0" t="s">
        <v>195</v>
      </c>
      <c r="C1959" s="1" t="n">
        <v>16.1</v>
      </c>
      <c r="D1959" s="0" t="n">
        <v>178</v>
      </c>
      <c r="E1959" s="0"/>
      <c r="F1959" s="1"/>
      <c r="G1959" s="0"/>
      <c r="H1959" s="1"/>
      <c r="I1959" s="0"/>
      <c r="J1959" s="1"/>
      <c r="K1959" s="0"/>
      <c r="L1959" s="1"/>
      <c r="M1959" s="0"/>
      <c r="O1959" s="0" t="str">
        <f aca="false">LOOKUP(B1959,ISO3,Zone)</f>
        <v>Asie-Pacifique</v>
      </c>
      <c r="P1959" s="0" t="str">
        <f aca="false">LOOKUP(B1959,ISO3,Country)</f>
        <v>North Korea</v>
      </c>
    </row>
    <row r="1960" customFormat="false" ht="12.8" hidden="false" customHeight="false" outlineLevel="0" collapsed="false">
      <c r="A1960" s="0" t="n">
        <v>2013</v>
      </c>
      <c r="B1960" s="0" t="s">
        <v>189</v>
      </c>
      <c r="C1960" s="1" t="n">
        <v>15.17</v>
      </c>
      <c r="D1960" s="0" t="n">
        <v>179</v>
      </c>
      <c r="E1960" s="0"/>
      <c r="F1960" s="1"/>
      <c r="G1960" s="0"/>
      <c r="H1960" s="1"/>
      <c r="I1960" s="0"/>
      <c r="J1960" s="1"/>
      <c r="K1960" s="0"/>
      <c r="L1960" s="1"/>
      <c r="M1960" s="0"/>
      <c r="O1960" s="0" t="str">
        <f aca="false">LOOKUP(B1960,ISO3,Zone)</f>
        <v>Afrique</v>
      </c>
      <c r="P1960" s="0" t="str">
        <f aca="false">LOOKUP(B1960,ISO3,Country)</f>
        <v>Eritrea</v>
      </c>
    </row>
  </sheetData>
  <autoFilter ref="A1:P1960"/>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&amp;C&amp;A</oddHeader>
    <oddFooter>&amp;CPagina &amp;P</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P373"/>
  <sheetViews>
    <sheetView showFormulas="false" showGridLines="true" showRowColHeaders="true" showZeros="true" rightToLeft="false" tabSelected="false" showOutlineSymbols="true" defaultGridColor="true" view="normal" topLeftCell="A325" colorId="64" zoomScale="110" zoomScaleNormal="110" zoomScalePageLayoutView="100" workbookViewId="0">
      <selection pane="topLeft" activeCell="O371" activeCellId="0" sqref="O371"/>
    </sheetView>
  </sheetViews>
  <sheetFormatPr defaultColWidth="11.53515625" defaultRowHeight="12.8" zeroHeight="false" outlineLevelRow="0" outlineLevelCol="0"/>
  <cols>
    <col collapsed="false" customWidth="true" hidden="false" outlineLevel="0" max="1" min="1" style="0" width="25.19"/>
    <col collapsed="false" customWidth="false" hidden="true" outlineLevel="0" max="14" min="13" style="0" width="11.52"/>
    <col collapsed="false" customWidth="true" hidden="false" outlineLevel="0" max="15" min="15" style="8" width="30.62"/>
    <col collapsed="false" customWidth="true" hidden="false" outlineLevel="0" max="16" min="16" style="9" width="19.95"/>
  </cols>
  <sheetData>
    <row r="1" customFormat="false" ht="12.8" hidden="false" customHeight="false" outlineLevel="0" collapsed="false">
      <c r="A1" s="10" t="s">
        <v>196</v>
      </c>
      <c r="B1" s="11" t="s">
        <v>197</v>
      </c>
      <c r="C1" s="12"/>
      <c r="D1" s="12"/>
      <c r="E1" s="12"/>
      <c r="F1" s="12"/>
      <c r="G1" s="12"/>
      <c r="H1" s="12"/>
      <c r="I1" s="12"/>
      <c r="J1" s="12"/>
      <c r="K1" s="12"/>
      <c r="L1" s="13"/>
    </row>
    <row r="2" customFormat="false" ht="12.8" hidden="false" customHeight="false" outlineLevel="0" collapsed="false">
      <c r="A2" s="14" t="s">
        <v>15</v>
      </c>
      <c r="B2" s="15" t="n">
        <v>2013</v>
      </c>
      <c r="C2" s="16" t="n">
        <v>2014</v>
      </c>
      <c r="D2" s="16" t="n">
        <v>2015</v>
      </c>
      <c r="E2" s="16" t="n">
        <v>2016</v>
      </c>
      <c r="F2" s="16" t="n">
        <v>2017</v>
      </c>
      <c r="G2" s="16" t="n">
        <v>2018</v>
      </c>
      <c r="H2" s="16" t="n">
        <v>2019</v>
      </c>
      <c r="I2" s="16" t="n">
        <v>2020</v>
      </c>
      <c r="J2" s="16" t="n">
        <v>2021</v>
      </c>
      <c r="K2" s="16" t="n">
        <v>2022</v>
      </c>
      <c r="L2" s="17" t="n">
        <v>2023</v>
      </c>
    </row>
    <row r="3" customFormat="false" ht="12.8" hidden="false" customHeight="false" outlineLevel="0" collapsed="false">
      <c r="A3" s="18" t="s">
        <v>198</v>
      </c>
      <c r="B3" s="19" t="n">
        <v>62.64</v>
      </c>
      <c r="C3" s="19" t="n">
        <v>62.93</v>
      </c>
      <c r="D3" s="19" t="n">
        <v>62.56</v>
      </c>
      <c r="E3" s="19" t="n">
        <v>62.25</v>
      </c>
      <c r="F3" s="19" t="n">
        <v>60.54</v>
      </c>
      <c r="G3" s="19" t="n">
        <v>62.72</v>
      </c>
      <c r="H3" s="19" t="n">
        <v>63.45</v>
      </c>
      <c r="I3" s="19" t="n">
        <v>62.3</v>
      </c>
      <c r="J3" s="19" t="n">
        <v>59.81</v>
      </c>
      <c r="K3" s="19" t="n">
        <v>38.27</v>
      </c>
      <c r="L3" s="19" t="n">
        <v>39.75</v>
      </c>
    </row>
    <row r="4" customFormat="false" ht="12.8" hidden="false" customHeight="false" outlineLevel="0" collapsed="false">
      <c r="A4" s="18" t="s">
        <v>199</v>
      </c>
      <c r="B4" s="19" t="n">
        <v>69.12</v>
      </c>
      <c r="C4" s="19" t="n">
        <v>70.08</v>
      </c>
      <c r="D4" s="19" t="n">
        <v>71.23</v>
      </c>
      <c r="E4" s="19" t="n">
        <v>70.08</v>
      </c>
      <c r="F4" s="19" t="n">
        <v>70.08</v>
      </c>
      <c r="G4" s="19" t="n">
        <v>70.51</v>
      </c>
      <c r="H4" s="19" t="n">
        <v>70.16</v>
      </c>
      <c r="I4" s="19" t="n">
        <v>69.75</v>
      </c>
      <c r="J4" s="19" t="n">
        <v>69.41</v>
      </c>
      <c r="K4" s="19" t="n">
        <v>56.41</v>
      </c>
      <c r="L4" s="19" t="n">
        <v>57.86</v>
      </c>
    </row>
    <row r="5" customFormat="false" ht="12.8" hidden="false" customHeight="false" outlineLevel="0" collapsed="false">
      <c r="A5" s="18" t="s">
        <v>200</v>
      </c>
      <c r="B5" s="19" t="n">
        <v>63.46</v>
      </c>
      <c r="C5" s="19" t="n">
        <v>63.74</v>
      </c>
      <c r="D5" s="19" t="n">
        <v>63.37</v>
      </c>
      <c r="E5" s="19" t="n">
        <v>58.31</v>
      </c>
      <c r="F5" s="19" t="n">
        <v>57.17</v>
      </c>
      <c r="G5" s="19" t="n">
        <v>56.87</v>
      </c>
      <c r="H5" s="19" t="n">
        <v>54.25</v>
      </c>
      <c r="I5" s="19" t="n">
        <v>54.48</v>
      </c>
      <c r="J5" s="19" t="n">
        <v>52.74</v>
      </c>
      <c r="K5" s="19" t="n">
        <v>45.53</v>
      </c>
      <c r="L5" s="19" t="n">
        <v>45.74</v>
      </c>
    </row>
    <row r="6" customFormat="false" ht="12.8" hidden="false" customHeight="false" outlineLevel="0" collapsed="false">
      <c r="A6" s="18" t="s">
        <v>201</v>
      </c>
      <c r="B6" s="19" t="n">
        <v>93.18</v>
      </c>
      <c r="C6" s="19" t="n">
        <v>93.18</v>
      </c>
      <c r="D6" s="19" t="n">
        <v>80.13</v>
      </c>
      <c r="E6" s="19" t="n">
        <v>80.13</v>
      </c>
      <c r="F6" s="19" t="n">
        <v>78.97</v>
      </c>
      <c r="G6" s="19" t="n">
        <v>77.79</v>
      </c>
      <c r="H6" s="19" t="n">
        <v>75.37</v>
      </c>
      <c r="I6" s="19" t="n">
        <v>76.77</v>
      </c>
      <c r="J6" s="19" t="n">
        <v>76.68</v>
      </c>
      <c r="K6" s="19" t="n">
        <v>68.79</v>
      </c>
      <c r="L6" s="19" t="n">
        <v>75.05</v>
      </c>
    </row>
    <row r="7" customFormat="false" ht="12.8" hidden="false" customHeight="false" outlineLevel="0" collapsed="false">
      <c r="A7" s="18" t="s">
        <v>202</v>
      </c>
      <c r="B7" s="19" t="n">
        <v>62.2</v>
      </c>
      <c r="C7" s="19" t="n">
        <v>63.5</v>
      </c>
      <c r="D7" s="19" t="n">
        <v>62.16</v>
      </c>
      <c r="E7" s="19" t="n">
        <v>60.11</v>
      </c>
      <c r="F7" s="19" t="n">
        <v>59.58</v>
      </c>
      <c r="G7" s="19" t="n">
        <v>61.65</v>
      </c>
      <c r="H7" s="19" t="n">
        <v>65.04</v>
      </c>
      <c r="I7" s="19" t="n">
        <v>66.08</v>
      </c>
      <c r="J7" s="19" t="n">
        <v>65.94</v>
      </c>
      <c r="K7" s="19" t="n">
        <v>57.17</v>
      </c>
      <c r="L7" s="19" t="n">
        <v>48.3</v>
      </c>
    </row>
    <row r="8" customFormat="false" ht="12.8" hidden="false" customHeight="false" outlineLevel="0" collapsed="false">
      <c r="A8" s="18" t="s">
        <v>203</v>
      </c>
      <c r="B8" s="19" t="n">
        <v>74.33</v>
      </c>
      <c r="C8" s="19" t="n">
        <v>74.73</v>
      </c>
      <c r="D8" s="19" t="n">
        <v>73.89</v>
      </c>
      <c r="E8" s="19" t="n">
        <v>74.91</v>
      </c>
      <c r="F8" s="19" t="n">
        <v>74.93</v>
      </c>
      <c r="G8" s="19" t="n">
        <v>73.95</v>
      </c>
      <c r="H8" s="19" t="n">
        <v>71.7</v>
      </c>
      <c r="I8" s="19" t="n">
        <v>71.22</v>
      </c>
      <c r="J8" s="19" t="n">
        <v>71.01</v>
      </c>
      <c r="K8" s="19" t="n">
        <v>77.28</v>
      </c>
      <c r="L8" s="19" t="n">
        <v>73.36</v>
      </c>
    </row>
    <row r="9" customFormat="false" ht="12.8" hidden="false" customHeight="false" outlineLevel="0" collapsed="false">
      <c r="A9" s="18" t="s">
        <v>204</v>
      </c>
      <c r="B9" s="19" t="n">
        <v>71.96</v>
      </c>
      <c r="C9" s="19" t="n">
        <v>70.93</v>
      </c>
      <c r="D9" s="19" t="n">
        <v>71.57</v>
      </c>
      <c r="E9" s="19" t="n">
        <v>71.21</v>
      </c>
      <c r="F9" s="19" t="n">
        <v>69.62</v>
      </c>
      <c r="G9" s="19" t="n">
        <v>70.01</v>
      </c>
      <c r="H9" s="19" t="n">
        <v>71.02</v>
      </c>
      <c r="I9" s="19" t="n">
        <v>71.4</v>
      </c>
      <c r="J9" s="19" t="n">
        <v>71.17</v>
      </c>
      <c r="K9" s="19" t="n">
        <v>68.97</v>
      </c>
      <c r="L9" s="19" t="n">
        <v>70.61</v>
      </c>
    </row>
    <row r="10" customFormat="false" ht="12.8" hidden="false" customHeight="false" outlineLevel="0" collapsed="false">
      <c r="A10" s="18" t="s">
        <v>205</v>
      </c>
      <c r="B10" s="19" t="n">
        <v>84.76</v>
      </c>
      <c r="C10" s="19" t="n">
        <v>83.09</v>
      </c>
      <c r="D10" s="19" t="n">
        <v>82.97</v>
      </c>
      <c r="E10" s="19" t="n">
        <v>82.16</v>
      </c>
      <c r="F10" s="19" t="n">
        <v>83.98</v>
      </c>
      <c r="G10" s="19" t="n">
        <v>84.54</v>
      </c>
      <c r="H10" s="19" t="n">
        <v>83.45</v>
      </c>
      <c r="I10" s="19" t="n">
        <v>79.79</v>
      </c>
      <c r="J10" s="19" t="n">
        <v>80.21</v>
      </c>
      <c r="K10" s="19" t="n">
        <v>73.77</v>
      </c>
      <c r="L10" s="19" t="n">
        <v>78.24</v>
      </c>
    </row>
    <row r="11" customFormat="false" ht="12.8" hidden="false" customHeight="false" outlineLevel="0" collapsed="false">
      <c r="A11" s="18" t="s">
        <v>206</v>
      </c>
      <c r="B11" s="19" t="n">
        <v>90.6</v>
      </c>
      <c r="C11" s="19" t="n">
        <v>89.99</v>
      </c>
      <c r="D11" s="19" t="n">
        <v>89.15</v>
      </c>
      <c r="E11" s="19" t="n">
        <v>86.82</v>
      </c>
      <c r="F11" s="19" t="n">
        <v>86.53</v>
      </c>
      <c r="G11" s="19" t="n">
        <v>85.96</v>
      </c>
      <c r="H11" s="19" t="n">
        <v>84.67</v>
      </c>
      <c r="I11" s="19" t="n">
        <v>84.22</v>
      </c>
      <c r="J11" s="19" t="n">
        <v>83.66</v>
      </c>
      <c r="K11" s="19" t="n">
        <v>76.74</v>
      </c>
      <c r="L11" s="19" t="n">
        <v>77.3</v>
      </c>
    </row>
    <row r="12" customFormat="false" ht="12.8" hidden="false" customHeight="false" outlineLevel="0" collapsed="false">
      <c r="A12" s="18" t="s">
        <v>207</v>
      </c>
      <c r="B12" s="19" t="n">
        <v>52.27</v>
      </c>
      <c r="C12" s="19" t="n">
        <v>47.13</v>
      </c>
      <c r="D12" s="19" t="n">
        <v>41.59</v>
      </c>
      <c r="E12" s="19" t="n">
        <v>42.11</v>
      </c>
      <c r="F12" s="19" t="n">
        <v>43.6</v>
      </c>
      <c r="G12" s="19" t="n">
        <v>40.27</v>
      </c>
      <c r="H12" s="19" t="n">
        <v>40.87</v>
      </c>
      <c r="I12" s="19" t="n">
        <v>41.52</v>
      </c>
      <c r="J12" s="19" t="n">
        <v>41.23</v>
      </c>
      <c r="K12" s="19" t="n">
        <v>39.4</v>
      </c>
      <c r="L12" s="19" t="n">
        <v>39.93</v>
      </c>
    </row>
    <row r="13" customFormat="false" ht="12.8" hidden="false" customHeight="false" outlineLevel="0" collapsed="false">
      <c r="A13" s="18" t="s">
        <v>208</v>
      </c>
      <c r="B13" s="19" t="n">
        <v>37.25</v>
      </c>
      <c r="C13" s="19" t="n">
        <v>41.74</v>
      </c>
      <c r="D13" s="19" t="n">
        <v>41.31</v>
      </c>
      <c r="E13" s="19" t="n">
        <v>45.14</v>
      </c>
      <c r="F13" s="19" t="n">
        <v>41.12</v>
      </c>
      <c r="G13" s="19" t="n">
        <v>39.15</v>
      </c>
      <c r="H13" s="19" t="n">
        <v>38.69</v>
      </c>
      <c r="I13" s="19" t="n">
        <v>39.87</v>
      </c>
      <c r="J13" s="19" t="n">
        <v>38.9</v>
      </c>
      <c r="K13" s="19" t="n">
        <v>30.97</v>
      </c>
      <c r="L13" s="19" t="n">
        <v>30.59</v>
      </c>
    </row>
    <row r="14" customFormat="false" ht="12.8" hidden="false" customHeight="false" outlineLevel="0" collapsed="false">
      <c r="A14" s="18" t="s">
        <v>209</v>
      </c>
      <c r="B14" s="19" t="n">
        <v>57.99</v>
      </c>
      <c r="C14" s="19" t="n">
        <v>57.42</v>
      </c>
      <c r="D14" s="19" t="n">
        <v>57.05</v>
      </c>
      <c r="E14" s="19" t="n">
        <v>54.06</v>
      </c>
      <c r="F14" s="19" t="n">
        <v>51.64</v>
      </c>
      <c r="G14" s="19" t="n">
        <v>51.38</v>
      </c>
      <c r="H14" s="19" t="n">
        <v>49.26</v>
      </c>
      <c r="I14" s="19" t="n">
        <v>50.63</v>
      </c>
      <c r="J14" s="19" t="n">
        <v>50.29</v>
      </c>
      <c r="K14" s="19" t="n">
        <v>36.63</v>
      </c>
      <c r="L14" s="19" t="n">
        <v>35.31</v>
      </c>
    </row>
    <row r="15" customFormat="false" ht="12.8" hidden="false" customHeight="false" outlineLevel="0" collapsed="false">
      <c r="A15" s="18" t="s">
        <v>210</v>
      </c>
      <c r="B15" s="19" t="n">
        <v>51.65</v>
      </c>
      <c r="C15" s="19" t="n">
        <v>52.18</v>
      </c>
      <c r="D15" s="19" t="n">
        <v>52.02</v>
      </c>
      <c r="E15" s="19" t="n">
        <v>45.68</v>
      </c>
      <c r="F15" s="19" t="n">
        <v>47.57</v>
      </c>
      <c r="G15" s="19" t="n">
        <v>47.41</v>
      </c>
      <c r="H15" s="19" t="n">
        <v>48.34</v>
      </c>
      <c r="I15" s="19" t="n">
        <v>50.25</v>
      </c>
      <c r="J15" s="19" t="n">
        <v>49.18</v>
      </c>
      <c r="K15" s="19" t="n">
        <v>39.62</v>
      </c>
      <c r="L15" s="19" t="n">
        <v>37.17</v>
      </c>
    </row>
    <row r="16" customFormat="false" ht="12.8" hidden="false" customHeight="false" outlineLevel="0" collapsed="false">
      <c r="A16" s="18" t="s">
        <v>211</v>
      </c>
      <c r="B16" s="19" t="n">
        <v>87.06</v>
      </c>
      <c r="C16" s="19" t="n">
        <v>87.2</v>
      </c>
      <c r="D16" s="19" t="n">
        <v>88.02</v>
      </c>
      <c r="E16" s="19" t="n">
        <v>85.82</v>
      </c>
      <c r="F16" s="19" t="n">
        <v>87.25</v>
      </c>
      <c r="G16" s="19" t="n">
        <v>86.84</v>
      </c>
      <c r="H16" s="19" t="n">
        <v>87.93</v>
      </c>
      <c r="I16" s="19" t="n">
        <v>87.43</v>
      </c>
      <c r="J16" s="19" t="n">
        <v>88.31</v>
      </c>
      <c r="K16" s="19" t="n">
        <v>78.86</v>
      </c>
      <c r="L16" s="19" t="n">
        <v>76.47</v>
      </c>
    </row>
    <row r="17" customFormat="false" ht="12.8" hidden="false" customHeight="false" outlineLevel="0" collapsed="false">
      <c r="A17" s="18" t="s">
        <v>212</v>
      </c>
      <c r="B17" s="19"/>
      <c r="C17" s="19" t="n">
        <v>82.95</v>
      </c>
      <c r="D17" s="19" t="n">
        <v>81.46</v>
      </c>
      <c r="E17" s="19" t="n">
        <v>79.39</v>
      </c>
      <c r="F17" s="19" t="n">
        <v>76.57</v>
      </c>
      <c r="G17" s="19" t="n">
        <v>75.45</v>
      </c>
      <c r="H17" s="19" t="n">
        <v>72.5</v>
      </c>
      <c r="I17" s="19" t="n">
        <v>72.5</v>
      </c>
      <c r="J17" s="19" t="n">
        <v>72.39</v>
      </c>
      <c r="K17" s="19" t="n">
        <v>70.67</v>
      </c>
      <c r="L17" s="19" t="n">
        <v>70.49</v>
      </c>
    </row>
    <row r="18" customFormat="false" ht="12.8" hidden="false" customHeight="false" outlineLevel="0" collapsed="false">
      <c r="A18" s="18" t="s">
        <v>213</v>
      </c>
      <c r="B18" s="19" t="n">
        <v>71.67</v>
      </c>
      <c r="C18" s="19" t="n">
        <v>71.17</v>
      </c>
      <c r="D18" s="19" t="n">
        <v>70.76</v>
      </c>
      <c r="E18" s="19" t="n">
        <v>71.03</v>
      </c>
      <c r="F18" s="19" t="n">
        <v>69.68</v>
      </c>
      <c r="G18" s="19" t="n">
        <v>69.84</v>
      </c>
      <c r="H18" s="19" t="n">
        <v>68.26</v>
      </c>
      <c r="I18" s="19" t="n">
        <v>64.89</v>
      </c>
      <c r="J18" s="19" t="n">
        <v>61.82</v>
      </c>
      <c r="K18" s="19" t="n">
        <v>48.39</v>
      </c>
      <c r="L18" s="19" t="n">
        <v>52.44</v>
      </c>
    </row>
    <row r="19" customFormat="false" ht="12.8" hidden="false" customHeight="false" outlineLevel="0" collapsed="false">
      <c r="A19" s="18" t="s">
        <v>214</v>
      </c>
      <c r="B19" s="19" t="n">
        <v>71.58</v>
      </c>
      <c r="C19" s="19" t="n">
        <v>69.27</v>
      </c>
      <c r="D19" s="19" t="n">
        <v>67.35</v>
      </c>
      <c r="E19" s="19" t="n">
        <v>69.27</v>
      </c>
      <c r="F19" s="19" t="n">
        <v>69.27</v>
      </c>
      <c r="G19" s="19" t="n">
        <v>69.27</v>
      </c>
      <c r="H19" s="19" t="n">
        <v>70.19</v>
      </c>
      <c r="I19" s="19" t="n">
        <v>71.1</v>
      </c>
      <c r="J19" s="19" t="n">
        <v>71.14</v>
      </c>
      <c r="K19" s="19" t="n">
        <v>76.46</v>
      </c>
      <c r="L19" s="19" t="n">
        <v>59.25</v>
      </c>
    </row>
    <row r="20" customFormat="false" ht="12.8" hidden="false" customHeight="false" outlineLevel="0" collapsed="false">
      <c r="A20" s="18" t="s">
        <v>215</v>
      </c>
      <c r="B20" s="19" t="n">
        <v>67.2</v>
      </c>
      <c r="C20" s="19" t="n">
        <v>68.96</v>
      </c>
      <c r="D20" s="19" t="n">
        <v>68.71</v>
      </c>
      <c r="E20" s="19" t="n">
        <v>68.22</v>
      </c>
      <c r="F20" s="19" t="n">
        <v>66.12</v>
      </c>
      <c r="G20" s="19" t="n">
        <v>67.55</v>
      </c>
      <c r="H20" s="19" t="n">
        <v>64.62</v>
      </c>
      <c r="I20" s="19" t="n">
        <v>64.63</v>
      </c>
      <c r="J20" s="19" t="n">
        <v>64.53</v>
      </c>
      <c r="K20" s="19" t="n">
        <v>47.58</v>
      </c>
      <c r="L20" s="19" t="n">
        <v>51.09</v>
      </c>
    </row>
    <row r="21" customFormat="false" ht="12.8" hidden="false" customHeight="false" outlineLevel="0" collapsed="false">
      <c r="A21" s="18" t="s">
        <v>216</v>
      </c>
      <c r="B21" s="19" t="n">
        <v>73.14</v>
      </c>
      <c r="C21" s="19" t="n">
        <v>73.14</v>
      </c>
      <c r="D21" s="19" t="n">
        <v>72.49</v>
      </c>
      <c r="E21" s="19" t="n">
        <v>71.55</v>
      </c>
      <c r="F21" s="19" t="n">
        <v>72.17</v>
      </c>
      <c r="G21" s="19" t="n">
        <v>72.63</v>
      </c>
      <c r="H21" s="19" t="n">
        <v>70.98</v>
      </c>
      <c r="I21" s="19" t="n">
        <v>71.49</v>
      </c>
      <c r="J21" s="19" t="n">
        <v>71.66</v>
      </c>
      <c r="K21" s="19" t="n">
        <v>65.64</v>
      </c>
      <c r="L21" s="19" t="n">
        <v>65.43</v>
      </c>
    </row>
    <row r="22" customFormat="false" ht="12.8" hidden="false" customHeight="false" outlineLevel="0" collapsed="false">
      <c r="A22" s="18" t="s">
        <v>217</v>
      </c>
      <c r="B22" s="19" t="n">
        <v>77.09</v>
      </c>
      <c r="C22" s="19" t="n">
        <v>77.09</v>
      </c>
      <c r="D22" s="19" t="n">
        <v>77.09</v>
      </c>
      <c r="E22" s="19" t="n">
        <v>77.09</v>
      </c>
      <c r="F22" s="19" t="n">
        <v>75.07</v>
      </c>
      <c r="G22" s="19" t="n">
        <v>74.71</v>
      </c>
      <c r="H22" s="19" t="n">
        <v>74.91</v>
      </c>
      <c r="I22" s="19" t="n">
        <v>76.44</v>
      </c>
      <c r="J22" s="19" t="n">
        <v>76.75</v>
      </c>
      <c r="K22" s="19" t="n">
        <v>58.49</v>
      </c>
      <c r="L22" s="19" t="n">
        <v>64.61</v>
      </c>
    </row>
    <row r="23" customFormat="false" ht="12.8" hidden="false" customHeight="false" outlineLevel="0" collapsed="false">
      <c r="A23" s="18" t="s">
        <v>218</v>
      </c>
      <c r="B23" s="19" t="n">
        <v>67.25</v>
      </c>
      <c r="C23" s="19" t="n">
        <v>65.97</v>
      </c>
      <c r="D23" s="19" t="n">
        <v>68.07</v>
      </c>
      <c r="E23" s="19" t="n">
        <v>67.38</v>
      </c>
      <c r="F23" s="19" t="n">
        <v>66.42</v>
      </c>
      <c r="G23" s="19" t="n">
        <v>68.8</v>
      </c>
      <c r="H23" s="19" t="n">
        <v>67.21</v>
      </c>
      <c r="I23" s="19" t="n">
        <v>65.95</v>
      </c>
      <c r="J23" s="19" t="n">
        <v>63.75</v>
      </c>
      <c r="K23" s="19" t="n">
        <v>55.36</v>
      </c>
      <c r="L23" s="19" t="n">
        <v>58.67</v>
      </c>
    </row>
    <row r="24" customFormat="false" ht="12.8" hidden="false" customHeight="false" outlineLevel="0" collapsed="false">
      <c r="A24" s="18" t="s">
        <v>219</v>
      </c>
      <c r="B24" s="19" t="n">
        <v>64.55</v>
      </c>
      <c r="C24" s="19" t="n">
        <v>64.55</v>
      </c>
      <c r="D24" s="19" t="n">
        <v>63.24</v>
      </c>
      <c r="E24" s="19" t="n">
        <v>46.15</v>
      </c>
      <c r="F24" s="19" t="n">
        <v>46.28</v>
      </c>
      <c r="G24" s="19" t="n">
        <v>48.52</v>
      </c>
      <c r="H24" s="19" t="n">
        <v>48.52</v>
      </c>
      <c r="I24" s="19" t="n">
        <v>50.35</v>
      </c>
      <c r="J24" s="19" t="n">
        <v>50.09</v>
      </c>
      <c r="K24" s="19" t="n">
        <v>42.53</v>
      </c>
      <c r="L24" s="19" t="n">
        <v>44.2</v>
      </c>
    </row>
    <row r="25" customFormat="false" ht="12.8" hidden="false" customHeight="false" outlineLevel="0" collapsed="false">
      <c r="A25" s="18" t="s">
        <v>220</v>
      </c>
      <c r="B25" s="19" t="n">
        <v>71.42</v>
      </c>
      <c r="C25" s="19" t="n">
        <v>68.58</v>
      </c>
      <c r="D25" s="19" t="n">
        <v>67.09</v>
      </c>
      <c r="E25" s="19" t="n">
        <v>65.54</v>
      </c>
      <c r="F25" s="19" t="n">
        <v>64.99</v>
      </c>
      <c r="G25" s="19" t="n">
        <v>64.78</v>
      </c>
      <c r="H25" s="19" t="n">
        <v>64.89</v>
      </c>
      <c r="I25" s="19" t="n">
        <v>64.94</v>
      </c>
      <c r="J25" s="19" t="n">
        <v>62.71</v>
      </c>
      <c r="K25" s="19" t="n">
        <v>59.12</v>
      </c>
      <c r="L25" s="19" t="n">
        <v>62.98</v>
      </c>
    </row>
    <row r="26" customFormat="false" ht="12.8" hidden="false" customHeight="false" outlineLevel="0" collapsed="false">
      <c r="A26" s="18" t="s">
        <v>221</v>
      </c>
      <c r="B26" s="19" t="n">
        <v>76.3</v>
      </c>
      <c r="C26" s="19" t="n">
        <v>75.55</v>
      </c>
      <c r="D26" s="19" t="n">
        <v>76.21</v>
      </c>
      <c r="E26" s="19" t="n">
        <v>77.34</v>
      </c>
      <c r="F26" s="19" t="n">
        <v>76.15</v>
      </c>
      <c r="G26" s="19" t="n">
        <v>76.67</v>
      </c>
      <c r="H26" s="19" t="n">
        <v>75.47</v>
      </c>
      <c r="I26" s="19" t="n">
        <v>76.53</v>
      </c>
      <c r="J26" s="19" t="n">
        <v>76.83</v>
      </c>
      <c r="K26" s="19" t="n">
        <v>73.12</v>
      </c>
      <c r="L26" s="19" t="n">
        <v>67.64</v>
      </c>
    </row>
    <row r="27" customFormat="false" ht="12.8" hidden="false" customHeight="false" outlineLevel="0" collapsed="false">
      <c r="A27" s="18" t="s">
        <v>222</v>
      </c>
      <c r="B27" s="19" t="n">
        <v>61.98</v>
      </c>
      <c r="C27" s="19" t="n">
        <v>59.5</v>
      </c>
      <c r="D27" s="19" t="n">
        <v>57.07</v>
      </c>
      <c r="E27" s="19" t="n">
        <v>45.9</v>
      </c>
      <c r="F27" s="19" t="n">
        <v>44.22</v>
      </c>
      <c r="G27" s="19" t="n">
        <v>44.74</v>
      </c>
      <c r="H27" s="19" t="n">
        <v>47.11</v>
      </c>
      <c r="I27" s="19" t="n">
        <v>44.67</v>
      </c>
      <c r="J27" s="19" t="n">
        <v>52.43</v>
      </c>
      <c r="K27" s="19" t="n">
        <v>55.74</v>
      </c>
      <c r="L27" s="19" t="n">
        <v>52.14</v>
      </c>
    </row>
    <row r="28" customFormat="false" ht="12.8" hidden="false" customHeight="false" outlineLevel="0" collapsed="false">
      <c r="A28" s="18" t="s">
        <v>223</v>
      </c>
      <c r="B28" s="19" t="n">
        <v>85.67</v>
      </c>
      <c r="C28" s="19" t="n">
        <v>85.68</v>
      </c>
      <c r="D28" s="19" t="n">
        <v>79.31</v>
      </c>
      <c r="E28" s="19" t="n">
        <v>80.18</v>
      </c>
      <c r="F28" s="19" t="n">
        <v>81.98</v>
      </c>
      <c r="G28" s="19" t="n">
        <v>79.61</v>
      </c>
      <c r="H28" s="19" t="n">
        <v>80.19</v>
      </c>
      <c r="I28" s="19" t="n">
        <v>79.85</v>
      </c>
      <c r="J28" s="19" t="n">
        <v>79.91</v>
      </c>
      <c r="K28" s="19" t="n">
        <v>75.37</v>
      </c>
      <c r="L28" s="19" t="n">
        <v>75.72</v>
      </c>
    </row>
    <row r="29" customFormat="false" ht="12.8" hidden="false" customHeight="false" outlineLevel="0" collapsed="false">
      <c r="A29" s="18" t="s">
        <v>224</v>
      </c>
      <c r="B29" s="19" t="n">
        <v>58.19</v>
      </c>
      <c r="C29" s="19" t="n">
        <v>59.03</v>
      </c>
      <c r="D29" s="19" t="n">
        <v>59.01</v>
      </c>
      <c r="E29" s="19" t="n">
        <v>59.3</v>
      </c>
      <c r="F29" s="19" t="n">
        <v>57.93</v>
      </c>
      <c r="G29" s="19" t="n">
        <v>54.1</v>
      </c>
      <c r="H29" s="19" t="n">
        <v>54.1</v>
      </c>
      <c r="I29" s="19" t="n">
        <v>54.54</v>
      </c>
      <c r="J29" s="19" t="n">
        <v>53.16</v>
      </c>
      <c r="K29" s="19" t="n">
        <v>43.48</v>
      </c>
      <c r="L29" s="19" t="n">
        <v>42.02</v>
      </c>
    </row>
    <row r="30" customFormat="false" ht="12.8" hidden="false" customHeight="false" outlineLevel="0" collapsed="false">
      <c r="A30" s="18" t="s">
        <v>225</v>
      </c>
      <c r="B30" s="19" t="n">
        <v>65.22</v>
      </c>
      <c r="C30" s="19" t="n">
        <v>61.87</v>
      </c>
      <c r="D30" s="19" t="n">
        <v>60.37</v>
      </c>
      <c r="E30" s="19" t="n">
        <v>59.47</v>
      </c>
      <c r="F30" s="19" t="n">
        <v>58.41</v>
      </c>
      <c r="G30" s="19" t="n">
        <v>59.08</v>
      </c>
      <c r="H30" s="19" t="n">
        <v>56.68</v>
      </c>
      <c r="I30" s="19" t="n">
        <v>56.72</v>
      </c>
      <c r="J30" s="19" t="n">
        <v>56.22</v>
      </c>
      <c r="K30" s="19" t="n">
        <v>49.1</v>
      </c>
      <c r="L30" s="19" t="n">
        <v>45.58</v>
      </c>
    </row>
    <row r="31" customFormat="false" ht="12.8" hidden="false" customHeight="false" outlineLevel="0" collapsed="false">
      <c r="A31" s="18" t="s">
        <v>226</v>
      </c>
      <c r="B31" s="19" t="n">
        <v>87.31</v>
      </c>
      <c r="C31" s="19" t="n">
        <v>89.01</v>
      </c>
      <c r="D31" s="19" t="n">
        <v>89.01</v>
      </c>
      <c r="E31" s="19" t="n">
        <v>84.74</v>
      </c>
      <c r="F31" s="19" t="n">
        <v>83.47</v>
      </c>
      <c r="G31" s="19" t="n">
        <v>84.72</v>
      </c>
      <c r="H31" s="19" t="n">
        <v>84.31</v>
      </c>
      <c r="I31" s="19" t="n">
        <v>84.71</v>
      </c>
      <c r="J31" s="19" t="n">
        <v>84.75</v>
      </c>
      <c r="K31" s="19" t="n">
        <v>81.74</v>
      </c>
      <c r="L31" s="19" t="n">
        <v>83.53</v>
      </c>
    </row>
    <row r="32" customFormat="false" ht="12.8" hidden="false" customHeight="false" outlineLevel="0" collapsed="false">
      <c r="A32" s="18" t="s">
        <v>227</v>
      </c>
      <c r="B32" s="19" t="n">
        <v>73.39</v>
      </c>
      <c r="C32" s="19" t="n">
        <v>66.87</v>
      </c>
      <c r="D32" s="19" t="n">
        <v>66.16</v>
      </c>
      <c r="E32" s="19" t="n">
        <v>66.4</v>
      </c>
      <c r="F32" s="19" t="n">
        <v>63.88</v>
      </c>
      <c r="G32" s="19" t="n">
        <v>64.75</v>
      </c>
      <c r="H32" s="19" t="n">
        <v>52.73</v>
      </c>
      <c r="I32" s="19" t="n">
        <v>57.13</v>
      </c>
      <c r="J32" s="19" t="n">
        <v>58.08</v>
      </c>
      <c r="K32" s="19" t="n">
        <v>56.96</v>
      </c>
      <c r="L32" s="19" t="n">
        <v>57.56</v>
      </c>
    </row>
    <row r="33" customFormat="false" ht="12.8" hidden="false" customHeight="false" outlineLevel="0" collapsed="false">
      <c r="A33" s="18" t="s">
        <v>228</v>
      </c>
      <c r="B33" s="19" t="n">
        <v>65.13</v>
      </c>
      <c r="C33" s="19" t="n">
        <v>59.78</v>
      </c>
      <c r="D33" s="19" t="n">
        <v>59.83</v>
      </c>
      <c r="E33" s="19" t="n">
        <v>59.41</v>
      </c>
      <c r="F33" s="19" t="n">
        <v>60.34</v>
      </c>
      <c r="G33" s="19" t="n">
        <v>61.55</v>
      </c>
      <c r="H33" s="19" t="n">
        <v>63.29</v>
      </c>
      <c r="I33" s="19" t="n">
        <v>60.3</v>
      </c>
      <c r="J33" s="19" t="n">
        <v>59.8</v>
      </c>
      <c r="K33" s="19" t="n">
        <v>56.18</v>
      </c>
      <c r="L33" s="19" t="n">
        <v>53.73</v>
      </c>
    </row>
    <row r="34" customFormat="false" ht="12.8" hidden="false" customHeight="false" outlineLevel="0" collapsed="false">
      <c r="A34" s="18" t="s">
        <v>229</v>
      </c>
      <c r="B34" s="19" t="n">
        <v>73.76</v>
      </c>
      <c r="C34" s="19" t="n">
        <v>74.2</v>
      </c>
      <c r="D34" s="19" t="n">
        <v>77</v>
      </c>
      <c r="E34" s="19" t="n">
        <v>80.77</v>
      </c>
      <c r="F34" s="19" t="n">
        <v>79.47</v>
      </c>
      <c r="G34" s="19" t="n">
        <v>77.31</v>
      </c>
      <c r="H34" s="19" t="n">
        <v>74.35</v>
      </c>
      <c r="I34" s="19" t="n">
        <v>72.69</v>
      </c>
      <c r="J34" s="19" t="n">
        <v>72.11</v>
      </c>
      <c r="K34" s="19" t="n">
        <v>60.61</v>
      </c>
      <c r="L34" s="19" t="n">
        <v>60.09</v>
      </c>
    </row>
    <row r="35" customFormat="false" ht="12.8" hidden="false" customHeight="false" outlineLevel="0" collapsed="false">
      <c r="A35" s="18" t="s">
        <v>230</v>
      </c>
      <c r="B35" s="19" t="n">
        <v>26.93</v>
      </c>
      <c r="C35" s="19" t="n">
        <v>27.09</v>
      </c>
      <c r="D35" s="19" t="n">
        <v>26.45</v>
      </c>
      <c r="E35" s="19" t="n">
        <v>19.04</v>
      </c>
      <c r="F35" s="19" t="n">
        <v>22.34</v>
      </c>
      <c r="G35" s="19" t="n">
        <v>21.71</v>
      </c>
      <c r="H35" s="19" t="n">
        <v>21.08</v>
      </c>
      <c r="I35" s="19" t="n">
        <v>21.52</v>
      </c>
      <c r="J35" s="19" t="n">
        <v>21.28</v>
      </c>
      <c r="K35" s="19" t="n">
        <v>25.17</v>
      </c>
      <c r="L35" s="19" t="n">
        <v>22.97</v>
      </c>
    </row>
    <row r="36" customFormat="false" ht="12.8" hidden="false" customHeight="false" outlineLevel="0" collapsed="false">
      <c r="A36" s="18" t="s">
        <v>231</v>
      </c>
      <c r="B36" s="19" t="n">
        <v>62.52</v>
      </c>
      <c r="C36" s="19" t="n">
        <v>63.32</v>
      </c>
      <c r="D36" s="19" t="n">
        <v>60.92</v>
      </c>
      <c r="E36" s="19" t="n">
        <v>55.89</v>
      </c>
      <c r="F36" s="19" t="n">
        <v>58.53</v>
      </c>
      <c r="G36" s="19" t="n">
        <v>58.97</v>
      </c>
      <c r="H36" s="19" t="n">
        <v>57.18</v>
      </c>
      <c r="I36" s="19" t="n">
        <v>57.34</v>
      </c>
      <c r="J36" s="19" t="n">
        <v>56.26</v>
      </c>
      <c r="K36" s="19" t="n">
        <v>42.43</v>
      </c>
      <c r="L36" s="19" t="n">
        <v>45.23</v>
      </c>
    </row>
    <row r="37" customFormat="false" ht="12.8" hidden="false" customHeight="false" outlineLevel="0" collapsed="false">
      <c r="A37" s="18" t="s">
        <v>232</v>
      </c>
      <c r="B37" s="19" t="n">
        <v>75.48</v>
      </c>
      <c r="C37" s="19" t="n">
        <v>75.48</v>
      </c>
      <c r="D37" s="19" t="n">
        <v>75.48</v>
      </c>
      <c r="E37" s="19" t="n">
        <v>75.67</v>
      </c>
      <c r="F37" s="19" t="n">
        <v>75.67</v>
      </c>
      <c r="G37" s="19" t="n">
        <v>74.7</v>
      </c>
      <c r="H37" s="19" t="n">
        <v>72.09</v>
      </c>
      <c r="I37" s="19" t="n">
        <v>70.23</v>
      </c>
      <c r="J37" s="19" t="n">
        <v>69.35</v>
      </c>
      <c r="K37" s="19" t="n">
        <v>60.16</v>
      </c>
      <c r="L37" s="19" t="n">
        <v>62.25</v>
      </c>
    </row>
    <row r="38" customFormat="false" ht="12.8" hidden="false" customHeight="false" outlineLevel="0" collapsed="false">
      <c r="A38" s="18" t="s">
        <v>233</v>
      </c>
      <c r="B38" s="19" t="n">
        <v>71.8</v>
      </c>
      <c r="C38" s="19" t="n">
        <v>70.56</v>
      </c>
      <c r="D38" s="19" t="n">
        <v>67</v>
      </c>
      <c r="E38" s="19" t="n">
        <v>64.16</v>
      </c>
      <c r="F38" s="19" t="n">
        <v>63.27</v>
      </c>
      <c r="G38" s="19" t="n">
        <v>64.58</v>
      </c>
      <c r="H38" s="19" t="n">
        <v>63.96</v>
      </c>
      <c r="I38" s="19" t="n">
        <v>63.44</v>
      </c>
      <c r="J38" s="19" t="n">
        <v>61.17</v>
      </c>
      <c r="K38" s="19" t="n">
        <v>58.64</v>
      </c>
      <c r="L38" s="19" t="n">
        <v>60.42</v>
      </c>
    </row>
    <row r="39" customFormat="false" ht="12.8" hidden="false" customHeight="false" outlineLevel="0" collapsed="false">
      <c r="A39" s="18" t="s">
        <v>234</v>
      </c>
      <c r="B39" s="19" t="n">
        <v>87.92</v>
      </c>
      <c r="C39" s="19" t="n">
        <v>87.77</v>
      </c>
      <c r="D39" s="19" t="n">
        <v>87.74</v>
      </c>
      <c r="E39" s="19" t="n">
        <v>88.9</v>
      </c>
      <c r="F39" s="19" t="n">
        <v>88.07</v>
      </c>
      <c r="G39" s="19" t="n">
        <v>85.99</v>
      </c>
      <c r="H39" s="19" t="n">
        <v>87.76</v>
      </c>
      <c r="I39" s="19" t="n">
        <v>89.47</v>
      </c>
      <c r="J39" s="19" t="n">
        <v>91.24</v>
      </c>
      <c r="K39" s="19" t="n">
        <v>85.92</v>
      </c>
      <c r="L39" s="19" t="n">
        <v>80.2</v>
      </c>
    </row>
    <row r="40" customFormat="false" ht="12.8" hidden="false" customHeight="false" outlineLevel="0" collapsed="false">
      <c r="A40" s="18" t="s">
        <v>235</v>
      </c>
      <c r="B40" s="19" t="n">
        <v>70.23</v>
      </c>
      <c r="C40" s="19" t="n">
        <v>68.37</v>
      </c>
      <c r="D40" s="19" t="n">
        <v>69.55</v>
      </c>
      <c r="E40" s="19" t="n">
        <v>69.83</v>
      </c>
      <c r="F40" s="19" t="n">
        <v>69.58</v>
      </c>
      <c r="G40" s="19" t="n">
        <v>69.92</v>
      </c>
      <c r="H40" s="19" t="n">
        <v>70.48</v>
      </c>
      <c r="I40" s="19" t="n">
        <v>71.06</v>
      </c>
      <c r="J40" s="19" t="n">
        <v>71.13</v>
      </c>
      <c r="K40" s="19" t="n">
        <v>74.46</v>
      </c>
      <c r="L40" s="19" t="n">
        <v>68.83</v>
      </c>
    </row>
    <row r="41" customFormat="false" ht="12.8" hidden="false" customHeight="false" outlineLevel="0" collapsed="false">
      <c r="A41" s="18" t="s">
        <v>236</v>
      </c>
      <c r="B41" s="19" t="n">
        <v>73.39</v>
      </c>
      <c r="C41" s="19" t="n">
        <v>73.18</v>
      </c>
      <c r="D41" s="19" t="n">
        <v>73.88</v>
      </c>
      <c r="E41" s="19" t="n">
        <v>72.09</v>
      </c>
      <c r="F41" s="19" t="n">
        <v>70.41</v>
      </c>
      <c r="G41" s="19" t="n">
        <v>71.06</v>
      </c>
      <c r="H41" s="19" t="n">
        <v>70.97</v>
      </c>
      <c r="I41" s="19" t="n">
        <v>71.49</v>
      </c>
      <c r="J41" s="19" t="n">
        <v>72.05</v>
      </c>
      <c r="K41" s="19" t="n">
        <v>70.42</v>
      </c>
      <c r="L41" s="19" t="n">
        <v>71.95</v>
      </c>
    </row>
    <row r="42" customFormat="false" ht="12.8" hidden="false" customHeight="false" outlineLevel="0" collapsed="false">
      <c r="A42" s="18" t="s">
        <v>237</v>
      </c>
      <c r="B42" s="19" t="n">
        <v>28.36</v>
      </c>
      <c r="C42" s="19" t="n">
        <v>29.08</v>
      </c>
      <c r="D42" s="19" t="n">
        <v>29.79</v>
      </c>
      <c r="E42" s="19" t="n">
        <v>29.77</v>
      </c>
      <c r="F42" s="19" t="n">
        <v>28.25</v>
      </c>
      <c r="G42" s="19" t="n">
        <v>31.1</v>
      </c>
      <c r="H42" s="19" t="n">
        <v>36.19</v>
      </c>
      <c r="I42" s="19" t="n">
        <v>36.19</v>
      </c>
      <c r="J42" s="19" t="n">
        <v>36.06</v>
      </c>
      <c r="K42" s="19" t="n">
        <v>27.32</v>
      </c>
      <c r="L42" s="19" t="n">
        <v>29</v>
      </c>
    </row>
    <row r="43" customFormat="false" ht="12.8" hidden="false" customHeight="false" outlineLevel="0" collapsed="false">
      <c r="A43" s="18" t="s">
        <v>238</v>
      </c>
      <c r="B43" s="19" t="n">
        <v>86.17</v>
      </c>
      <c r="C43" s="19" t="n">
        <v>85.55</v>
      </c>
      <c r="D43" s="19" t="n">
        <v>83.48</v>
      </c>
      <c r="E43" s="19" t="n">
        <v>81.74</v>
      </c>
      <c r="F43" s="19" t="n">
        <v>80.21</v>
      </c>
      <c r="G43" s="19" t="n">
        <v>80.15</v>
      </c>
      <c r="H43" s="19" t="n">
        <v>78.26</v>
      </c>
      <c r="I43" s="19" t="n">
        <v>79.55</v>
      </c>
      <c r="J43" s="19" t="n">
        <v>80.15</v>
      </c>
      <c r="K43" s="19" t="n">
        <v>65.97</v>
      </c>
      <c r="L43" s="19" t="n">
        <v>68.62</v>
      </c>
    </row>
    <row r="44" customFormat="false" ht="12.8" hidden="false" customHeight="false" outlineLevel="0" collapsed="false">
      <c r="A44" s="18" t="s">
        <v>239</v>
      </c>
      <c r="B44" s="19" t="n">
        <v>89.83</v>
      </c>
      <c r="C44" s="19" t="n">
        <v>89.93</v>
      </c>
      <c r="D44" s="19" t="n">
        <v>88.38</v>
      </c>
      <c r="E44" s="19" t="n">
        <v>83.34</v>
      </c>
      <c r="F44" s="19" t="n">
        <v>83.09</v>
      </c>
      <c r="G44" s="19" t="n">
        <v>78.11</v>
      </c>
      <c r="H44" s="19" t="n">
        <v>75.11</v>
      </c>
      <c r="I44" s="19" t="n">
        <v>76.43</v>
      </c>
      <c r="J44" s="19" t="n">
        <v>76.62</v>
      </c>
      <c r="K44" s="19" t="n">
        <v>80.54</v>
      </c>
      <c r="L44" s="19" t="n">
        <v>83.58</v>
      </c>
    </row>
    <row r="45" customFormat="false" ht="12.8" hidden="false" customHeight="false" outlineLevel="0" collapsed="false">
      <c r="A45" s="18" t="s">
        <v>240</v>
      </c>
      <c r="B45" s="19" t="n">
        <v>92.92</v>
      </c>
      <c r="C45" s="19" t="n">
        <v>92.57</v>
      </c>
      <c r="D45" s="19" t="n">
        <v>91.76</v>
      </c>
      <c r="E45" s="19" t="n">
        <v>91.11</v>
      </c>
      <c r="F45" s="19" t="n">
        <v>89.64</v>
      </c>
      <c r="G45" s="19" t="n">
        <v>86.01</v>
      </c>
      <c r="H45" s="19" t="n">
        <v>90.13</v>
      </c>
      <c r="I45" s="19" t="n">
        <v>91.87</v>
      </c>
      <c r="J45" s="19" t="n">
        <v>91.43</v>
      </c>
      <c r="K45" s="19" t="n">
        <v>90.27</v>
      </c>
      <c r="L45" s="19" t="n">
        <v>89.48</v>
      </c>
    </row>
    <row r="46" customFormat="false" ht="12.8" hidden="false" customHeight="false" outlineLevel="0" collapsed="false">
      <c r="A46" s="18" t="s">
        <v>241</v>
      </c>
      <c r="B46" s="19" t="n">
        <v>32.6</v>
      </c>
      <c r="C46" s="19" t="n">
        <v>29.66</v>
      </c>
      <c r="D46" s="19" t="n">
        <v>28.96</v>
      </c>
      <c r="E46" s="19" t="n">
        <v>29.1</v>
      </c>
      <c r="F46" s="19" t="n">
        <v>29.46</v>
      </c>
      <c r="G46" s="19" t="n">
        <v>29.23</v>
      </c>
      <c r="H46" s="19" t="n">
        <v>28.64</v>
      </c>
      <c r="I46" s="19" t="n">
        <v>23.27</v>
      </c>
      <c r="J46" s="19" t="n">
        <v>21.38</v>
      </c>
      <c r="K46" s="19" t="n">
        <v>35.75</v>
      </c>
      <c r="L46" s="19" t="n">
        <v>35.87</v>
      </c>
    </row>
    <row r="47" customFormat="false" ht="12.8" hidden="false" customHeight="false" outlineLevel="0" collapsed="false">
      <c r="A47" s="18" t="s">
        <v>242</v>
      </c>
      <c r="B47" s="19" t="n">
        <v>71.66</v>
      </c>
      <c r="C47" s="19" t="n">
        <v>72.83</v>
      </c>
      <c r="D47" s="19" t="n">
        <v>72.69</v>
      </c>
      <c r="E47" s="19" t="n">
        <v>72.1</v>
      </c>
      <c r="F47" s="19" t="n">
        <v>73.24</v>
      </c>
      <c r="G47" s="19" t="n">
        <v>73.21</v>
      </c>
      <c r="H47" s="19" t="n">
        <v>72.1</v>
      </c>
      <c r="I47" s="19" t="n">
        <v>72.1</v>
      </c>
      <c r="J47" s="19" t="n">
        <v>74.4</v>
      </c>
      <c r="K47" s="19" t="n">
        <v>76.9</v>
      </c>
      <c r="L47" s="19" t="n">
        <v>71.88</v>
      </c>
    </row>
    <row r="48" customFormat="false" ht="12.8" hidden="false" customHeight="false" outlineLevel="0" collapsed="false">
      <c r="A48" s="18" t="s">
        <v>243</v>
      </c>
      <c r="B48" s="19" t="n">
        <v>58.34</v>
      </c>
      <c r="C48" s="19" t="n">
        <v>55.36</v>
      </c>
      <c r="D48" s="19" t="n">
        <v>55.69</v>
      </c>
      <c r="E48" s="19" t="n">
        <v>49.03</v>
      </c>
      <c r="F48" s="19" t="n">
        <v>47.33</v>
      </c>
      <c r="G48" s="19" t="n">
        <v>48.4</v>
      </c>
      <c r="H48" s="19" t="n">
        <v>48.29</v>
      </c>
      <c r="I48" s="19" t="n">
        <v>50.91</v>
      </c>
      <c r="J48" s="19" t="n">
        <v>51.41</v>
      </c>
      <c r="K48" s="19" t="n">
        <v>47.66</v>
      </c>
      <c r="L48" s="19" t="n">
        <v>48.55</v>
      </c>
    </row>
    <row r="49" customFormat="false" ht="12.8" hidden="false" customHeight="false" outlineLevel="0" collapsed="false">
      <c r="A49" s="18" t="s">
        <v>244</v>
      </c>
      <c r="B49" s="19" t="n">
        <v>71.28</v>
      </c>
      <c r="C49" s="19" t="n">
        <v>70.96</v>
      </c>
      <c r="D49" s="19" t="n">
        <v>67.37</v>
      </c>
      <c r="E49" s="19" t="n">
        <v>67.98</v>
      </c>
      <c r="F49" s="19" t="n">
        <v>67.18</v>
      </c>
      <c r="G49" s="19" t="n">
        <v>69.19</v>
      </c>
      <c r="H49" s="19" t="n">
        <v>70.07</v>
      </c>
      <c r="I49" s="19" t="n">
        <v>70.1</v>
      </c>
      <c r="J49" s="19" t="n">
        <v>70.89</v>
      </c>
      <c r="K49" s="19" t="n">
        <v>81.89</v>
      </c>
      <c r="L49" s="19" t="n">
        <v>84.49</v>
      </c>
    </row>
    <row r="50" customFormat="false" ht="12.8" hidden="false" customHeight="false" outlineLevel="0" collapsed="false">
      <c r="A50" s="18" t="s">
        <v>245</v>
      </c>
      <c r="B50" s="19" t="n">
        <v>65.31</v>
      </c>
      <c r="C50" s="19" t="n">
        <v>68.84</v>
      </c>
      <c r="D50" s="19" t="n">
        <v>66.35</v>
      </c>
      <c r="E50" s="19" t="n">
        <v>66.79</v>
      </c>
      <c r="F50" s="19" t="n">
        <v>66.36</v>
      </c>
      <c r="G50" s="19" t="n">
        <v>69.44</v>
      </c>
      <c r="H50" s="19" t="n">
        <v>68.12</v>
      </c>
      <c r="I50" s="19" t="n">
        <v>67.38</v>
      </c>
      <c r="J50" s="19" t="n">
        <v>67.17</v>
      </c>
      <c r="K50" s="19" t="n">
        <v>64.61</v>
      </c>
      <c r="L50" s="19" t="n">
        <v>60.51</v>
      </c>
    </row>
    <row r="51" customFormat="false" ht="12.8" hidden="false" customHeight="false" outlineLevel="0" collapsed="false">
      <c r="A51" s="18" t="s">
        <v>246</v>
      </c>
      <c r="B51" s="19" t="n">
        <v>51.34</v>
      </c>
      <c r="C51" s="19" t="n">
        <v>48.11</v>
      </c>
      <c r="D51" s="19" t="n">
        <v>49.83</v>
      </c>
      <c r="E51" s="19" t="n">
        <v>45.55</v>
      </c>
      <c r="F51" s="19" t="n">
        <v>44.22</v>
      </c>
      <c r="G51" s="19" t="n">
        <v>43.28</v>
      </c>
      <c r="H51" s="19" t="n">
        <v>43.53</v>
      </c>
      <c r="I51" s="19" t="n">
        <v>43.18</v>
      </c>
      <c r="J51" s="19" t="n">
        <v>43.83</v>
      </c>
      <c r="K51" s="19" t="n">
        <v>30.23</v>
      </c>
      <c r="L51" s="19" t="n">
        <v>33.37</v>
      </c>
    </row>
    <row r="52" customFormat="false" ht="12.8" hidden="false" customHeight="false" outlineLevel="0" collapsed="false">
      <c r="A52" s="18" t="s">
        <v>247</v>
      </c>
      <c r="B52" s="19" t="n">
        <v>77.14</v>
      </c>
      <c r="C52" s="19" t="n">
        <v>78.43</v>
      </c>
      <c r="D52" s="19" t="n">
        <v>76.34</v>
      </c>
      <c r="E52" s="19" t="n">
        <v>72.8</v>
      </c>
      <c r="F52" s="19" t="n">
        <v>72.76</v>
      </c>
      <c r="G52" s="19" t="n">
        <v>72.22</v>
      </c>
      <c r="H52" s="19" t="n">
        <v>70.19</v>
      </c>
      <c r="I52" s="19" t="n">
        <v>70.3</v>
      </c>
      <c r="J52" s="19" t="n">
        <v>69.51</v>
      </c>
      <c r="K52" s="19" t="n">
        <v>54.09</v>
      </c>
      <c r="L52" s="19" t="n">
        <v>51.36</v>
      </c>
    </row>
    <row r="53" customFormat="false" ht="12.8" hidden="false" customHeight="false" outlineLevel="0" collapsed="false">
      <c r="A53" s="18" t="s">
        <v>248</v>
      </c>
      <c r="B53" s="19" t="n">
        <v>32.8</v>
      </c>
      <c r="C53" s="19" t="n">
        <v>32.05</v>
      </c>
      <c r="D53" s="19" t="n">
        <v>33.77</v>
      </c>
      <c r="E53" s="19" t="n">
        <v>33.53</v>
      </c>
      <c r="F53" s="19" t="n">
        <v>33.53</v>
      </c>
      <c r="G53" s="19" t="n">
        <v>33.53</v>
      </c>
      <c r="H53" s="19" t="n">
        <v>41.65</v>
      </c>
      <c r="I53" s="19" t="n">
        <v>43.62</v>
      </c>
      <c r="J53" s="19" t="n">
        <v>44.33</v>
      </c>
      <c r="K53" s="19" t="n">
        <v>43.96</v>
      </c>
      <c r="L53" s="19" t="n">
        <v>50.35</v>
      </c>
    </row>
    <row r="54" customFormat="false" ht="12.8" hidden="false" customHeight="false" outlineLevel="0" collapsed="false">
      <c r="A54" s="18" t="s">
        <v>249</v>
      </c>
      <c r="B54" s="19" t="n">
        <v>15.17</v>
      </c>
      <c r="C54" s="19" t="n">
        <v>15.17</v>
      </c>
      <c r="D54" s="19" t="n">
        <v>15.14</v>
      </c>
      <c r="E54" s="19" t="n">
        <v>16.08</v>
      </c>
      <c r="F54" s="19" t="n">
        <v>15.76</v>
      </c>
      <c r="G54" s="19" t="n">
        <v>15.76</v>
      </c>
      <c r="H54" s="19" t="n">
        <v>19.74</v>
      </c>
      <c r="I54" s="19" t="n">
        <v>16.5</v>
      </c>
      <c r="J54" s="19" t="n">
        <v>18.55</v>
      </c>
      <c r="K54" s="19" t="n">
        <v>19.62</v>
      </c>
      <c r="L54" s="19" t="n">
        <v>27.86</v>
      </c>
    </row>
    <row r="55" customFormat="false" ht="12.8" hidden="false" customHeight="false" outlineLevel="0" collapsed="false">
      <c r="A55" s="18" t="s">
        <v>250</v>
      </c>
      <c r="B55" s="19" t="n">
        <v>90.74</v>
      </c>
      <c r="C55" s="19" t="n">
        <v>90.37</v>
      </c>
      <c r="D55" s="19" t="n">
        <v>88.81</v>
      </c>
      <c r="E55" s="19" t="n">
        <v>85.69</v>
      </c>
      <c r="F55" s="19" t="n">
        <v>86.45</v>
      </c>
      <c r="G55" s="19" t="n">
        <v>85.92</v>
      </c>
      <c r="H55" s="19" t="n">
        <v>87.73</v>
      </c>
      <c r="I55" s="19" t="n">
        <v>87.39</v>
      </c>
      <c r="J55" s="19" t="n">
        <v>84.75</v>
      </c>
      <c r="K55" s="19" t="n">
        <v>88.83</v>
      </c>
      <c r="L55" s="19" t="n">
        <v>85.31</v>
      </c>
    </row>
    <row r="56" customFormat="false" ht="12.8" hidden="false" customHeight="false" outlineLevel="0" collapsed="false">
      <c r="A56" s="18" t="s">
        <v>251</v>
      </c>
      <c r="B56" s="19" t="n">
        <v>53.24</v>
      </c>
      <c r="C56" s="19" t="n">
        <v>53.24</v>
      </c>
      <c r="D56" s="19" t="n">
        <v>52.72</v>
      </c>
      <c r="E56" s="19" t="n">
        <v>47.63</v>
      </c>
      <c r="F56" s="19" t="n">
        <v>48.73</v>
      </c>
      <c r="G56" s="19" t="n">
        <v>48.54</v>
      </c>
      <c r="H56" s="19" t="n">
        <v>50.91</v>
      </c>
      <c r="I56" s="19" t="n">
        <v>54.85</v>
      </c>
      <c r="J56" s="19" t="n">
        <v>53.66</v>
      </c>
      <c r="K56" s="19" t="n">
        <v>46.42</v>
      </c>
      <c r="L56" s="19" t="n">
        <v>52.66</v>
      </c>
    </row>
    <row r="57" customFormat="false" ht="12.8" hidden="false" customHeight="false" outlineLevel="0" collapsed="false">
      <c r="A57" s="18" t="s">
        <v>252</v>
      </c>
      <c r="B57" s="19" t="n">
        <v>60.43</v>
      </c>
      <c r="C57" s="19" t="n">
        <v>59.42</v>
      </c>
      <c r="D57" s="19" t="n">
        <v>58.17</v>
      </c>
      <c r="E57" s="19" t="n">
        <v>54.87</v>
      </c>
      <c r="F57" s="19" t="n">
        <v>49.66</v>
      </c>
      <c r="G57" s="19" t="n">
        <v>49.83</v>
      </c>
      <c r="H57" s="19" t="n">
        <v>64.89</v>
      </c>
      <c r="I57" s="19" t="n">
        <v>67.18</v>
      </c>
      <c r="J57" s="19" t="n">
        <v>66.37</v>
      </c>
      <c r="K57" s="19" t="n">
        <v>50.53</v>
      </c>
      <c r="L57" s="19" t="n">
        <v>47.7</v>
      </c>
    </row>
    <row r="58" customFormat="false" ht="12.8" hidden="false" customHeight="false" outlineLevel="0" collapsed="false">
      <c r="A58" s="18" t="s">
        <v>253</v>
      </c>
      <c r="B58" s="19" t="n">
        <v>67.31</v>
      </c>
      <c r="C58" s="19" t="n">
        <v>67.43</v>
      </c>
      <c r="D58" s="19" t="n">
        <v>68.72</v>
      </c>
      <c r="E58" s="19" t="n">
        <v>70.63</v>
      </c>
      <c r="F58" s="19" t="n">
        <v>71.36</v>
      </c>
      <c r="G58" s="19" t="n">
        <v>73.45</v>
      </c>
      <c r="H58" s="19" t="n">
        <v>72.82</v>
      </c>
      <c r="I58" s="19" t="n">
        <v>72.59</v>
      </c>
      <c r="J58" s="19" t="n">
        <v>72.08</v>
      </c>
      <c r="K58" s="19" t="n">
        <v>56.91</v>
      </c>
      <c r="L58" s="19" t="n">
        <v>59.27</v>
      </c>
    </row>
    <row r="59" customFormat="false" ht="12.8" hidden="false" customHeight="false" outlineLevel="0" collapsed="false">
      <c r="A59" s="18" t="s">
        <v>254</v>
      </c>
      <c r="B59" s="19" t="n">
        <v>93.62</v>
      </c>
      <c r="C59" s="19" t="n">
        <v>93.6</v>
      </c>
      <c r="D59" s="19" t="n">
        <v>92.48</v>
      </c>
      <c r="E59" s="19" t="n">
        <v>91.41</v>
      </c>
      <c r="F59" s="19" t="n">
        <v>91.08</v>
      </c>
      <c r="G59" s="19" t="n">
        <v>89.74</v>
      </c>
      <c r="H59" s="19" t="n">
        <v>92.1</v>
      </c>
      <c r="I59" s="19" t="n">
        <v>92.07</v>
      </c>
      <c r="J59" s="19" t="n">
        <v>93.01</v>
      </c>
      <c r="K59" s="19" t="n">
        <v>88.42</v>
      </c>
      <c r="L59" s="19" t="n">
        <v>87.94</v>
      </c>
    </row>
    <row r="60" customFormat="false" ht="12.8" hidden="false" customHeight="false" outlineLevel="0" collapsed="false">
      <c r="A60" s="18" t="s">
        <v>255</v>
      </c>
      <c r="B60" s="19" t="n">
        <v>78.4</v>
      </c>
      <c r="C60" s="19" t="n">
        <v>78.11</v>
      </c>
      <c r="D60" s="19" t="n">
        <v>78.85</v>
      </c>
      <c r="E60" s="19" t="n">
        <v>76.17</v>
      </c>
      <c r="F60" s="19" t="n">
        <v>77.76</v>
      </c>
      <c r="G60" s="19" t="n">
        <v>78.13</v>
      </c>
      <c r="H60" s="19" t="n">
        <v>77.79</v>
      </c>
      <c r="I60" s="19" t="n">
        <v>77.08</v>
      </c>
      <c r="J60" s="19" t="n">
        <v>77.4</v>
      </c>
      <c r="K60" s="19" t="n">
        <v>78.53</v>
      </c>
      <c r="L60" s="19" t="n">
        <v>78.72</v>
      </c>
    </row>
    <row r="61" customFormat="false" ht="12.8" hidden="false" customHeight="false" outlineLevel="0" collapsed="false">
      <c r="A61" s="18" t="s">
        <v>256</v>
      </c>
      <c r="B61" s="19" t="n">
        <v>71.31</v>
      </c>
      <c r="C61" s="19" t="n">
        <v>68.68</v>
      </c>
      <c r="D61" s="19" t="n">
        <v>68.62</v>
      </c>
      <c r="E61" s="19" t="n">
        <v>67.8</v>
      </c>
      <c r="F61" s="19" t="n">
        <v>65.17</v>
      </c>
      <c r="G61" s="19" t="n">
        <v>67.63</v>
      </c>
      <c r="H61" s="19" t="n">
        <v>64.4</v>
      </c>
      <c r="I61" s="19" t="n">
        <v>62.8</v>
      </c>
      <c r="J61" s="19" t="n">
        <v>61.4</v>
      </c>
      <c r="K61" s="19" t="n">
        <v>56</v>
      </c>
      <c r="L61" s="19" t="n">
        <v>58.12</v>
      </c>
    </row>
    <row r="62" customFormat="false" ht="12.8" hidden="false" customHeight="false" outlineLevel="0" collapsed="false">
      <c r="A62" s="18" t="s">
        <v>257</v>
      </c>
      <c r="B62" s="19" t="n">
        <v>54.91</v>
      </c>
      <c r="C62" s="19" t="n">
        <v>53.58</v>
      </c>
      <c r="D62" s="19" t="n">
        <v>55.5</v>
      </c>
      <c r="E62" s="19" t="n">
        <v>53.47</v>
      </c>
      <c r="F62" s="19" t="n">
        <v>53.3</v>
      </c>
      <c r="G62" s="19" t="n">
        <v>61.64</v>
      </c>
      <c r="H62" s="19" t="n">
        <v>68.65</v>
      </c>
      <c r="I62" s="19" t="n">
        <v>69.38</v>
      </c>
      <c r="J62" s="19" t="n">
        <v>69.24</v>
      </c>
      <c r="K62" s="19" t="n">
        <v>69.25</v>
      </c>
      <c r="L62" s="19" t="n">
        <v>71.06</v>
      </c>
    </row>
    <row r="63" customFormat="false" ht="12.8" hidden="false" customHeight="false" outlineLevel="0" collapsed="false">
      <c r="A63" s="18" t="s">
        <v>258</v>
      </c>
      <c r="B63" s="19" t="n">
        <v>69.91</v>
      </c>
      <c r="C63" s="19" t="n">
        <v>70.22</v>
      </c>
      <c r="D63" s="19" t="n">
        <v>72.3</v>
      </c>
      <c r="E63" s="19" t="n">
        <v>72.04</v>
      </c>
      <c r="F63" s="19" t="n">
        <v>72.24</v>
      </c>
      <c r="G63" s="19" t="n">
        <v>72.66</v>
      </c>
      <c r="H63" s="19" t="n">
        <v>71.02</v>
      </c>
      <c r="I63" s="19" t="n">
        <v>71.41</v>
      </c>
      <c r="J63" s="19" t="n">
        <v>71.36</v>
      </c>
      <c r="K63" s="19" t="n">
        <v>59.3</v>
      </c>
      <c r="L63" s="19" t="n">
        <v>61.69</v>
      </c>
    </row>
    <row r="64" customFormat="false" ht="12.8" hidden="false" customHeight="false" outlineLevel="0" collapsed="false">
      <c r="A64" s="18" t="s">
        <v>259</v>
      </c>
      <c r="B64" s="19" t="n">
        <v>89.76</v>
      </c>
      <c r="C64" s="19" t="n">
        <v>89.77</v>
      </c>
      <c r="D64" s="19" t="n">
        <v>88.53</v>
      </c>
      <c r="E64" s="19" t="n">
        <v>85.2</v>
      </c>
      <c r="F64" s="19" t="n">
        <v>85.03</v>
      </c>
      <c r="G64" s="19" t="n">
        <v>85.61</v>
      </c>
      <c r="H64" s="19" t="n">
        <v>85.4</v>
      </c>
      <c r="I64" s="19" t="n">
        <v>87.84</v>
      </c>
      <c r="J64" s="19" t="n">
        <v>84.76</v>
      </c>
      <c r="K64" s="19" t="n">
        <v>82.04</v>
      </c>
      <c r="L64" s="19" t="n">
        <v>81.91</v>
      </c>
    </row>
    <row r="65" customFormat="false" ht="12.8" hidden="false" customHeight="false" outlineLevel="0" collapsed="false">
      <c r="A65" s="18" t="s">
        <v>260</v>
      </c>
      <c r="B65" s="19" t="n">
        <v>82.73</v>
      </c>
      <c r="C65" s="19" t="n">
        <v>83.71</v>
      </c>
      <c r="D65" s="19" t="n">
        <v>84.5</v>
      </c>
      <c r="E65" s="19" t="n">
        <v>82.05</v>
      </c>
      <c r="F65" s="19" t="n">
        <v>82.05</v>
      </c>
      <c r="G65" s="19" t="n">
        <v>81.59</v>
      </c>
      <c r="H65" s="19" t="n">
        <v>79.19</v>
      </c>
      <c r="I65" s="19" t="n">
        <v>77.74</v>
      </c>
      <c r="J65" s="19" t="n">
        <v>78.67</v>
      </c>
      <c r="K65" s="19" t="n">
        <v>67.43</v>
      </c>
      <c r="L65" s="19" t="n">
        <v>65.93</v>
      </c>
    </row>
    <row r="66" customFormat="false" ht="12.8" hidden="false" customHeight="false" outlineLevel="0" collapsed="false">
      <c r="A66" s="18" t="s">
        <v>261</v>
      </c>
      <c r="B66" s="19" t="n">
        <v>71.54</v>
      </c>
      <c r="C66" s="19" t="n">
        <v>68.67</v>
      </c>
      <c r="D66" s="19" t="n">
        <v>68.99</v>
      </c>
      <c r="E66" s="19" t="n">
        <v>69.65</v>
      </c>
      <c r="F66" s="19" t="n">
        <v>69.11</v>
      </c>
      <c r="G66" s="19" t="n">
        <v>70.81</v>
      </c>
      <c r="H66" s="19" t="n">
        <v>70.92</v>
      </c>
      <c r="I66" s="19" t="n">
        <v>71.2</v>
      </c>
      <c r="J66" s="19" t="n">
        <v>70.99</v>
      </c>
      <c r="K66" s="19" t="n">
        <v>55.52</v>
      </c>
      <c r="L66" s="19" t="n">
        <v>55.2</v>
      </c>
    </row>
    <row r="67" customFormat="false" ht="12.8" hidden="false" customHeight="false" outlineLevel="0" collapsed="false">
      <c r="A67" s="18" t="s">
        <v>262</v>
      </c>
      <c r="B67" s="19" t="n">
        <v>70.61</v>
      </c>
      <c r="C67" s="19" t="n">
        <v>63.39</v>
      </c>
      <c r="D67" s="19" t="n">
        <v>62.08</v>
      </c>
      <c r="E67" s="19" t="n">
        <v>61.97</v>
      </c>
      <c r="F67" s="19" t="n">
        <v>60.67</v>
      </c>
      <c r="G67" s="19" t="n">
        <v>63.83</v>
      </c>
      <c r="H67" s="19" t="n">
        <v>64.06</v>
      </c>
      <c r="I67" s="19" t="n">
        <v>64.26</v>
      </c>
      <c r="J67" s="19" t="n">
        <v>61.55</v>
      </c>
      <c r="K67" s="19" t="n">
        <v>47.94</v>
      </c>
      <c r="L67" s="19" t="n">
        <v>48.12</v>
      </c>
    </row>
    <row r="68" customFormat="false" ht="12.8" hidden="false" customHeight="false" outlineLevel="0" collapsed="false">
      <c r="A68" s="18" t="s">
        <v>263</v>
      </c>
      <c r="B68" s="19" t="n">
        <v>71.51</v>
      </c>
      <c r="C68" s="19" t="n">
        <v>68.33</v>
      </c>
      <c r="D68" s="19" t="n">
        <v>67.44</v>
      </c>
      <c r="E68" s="19" t="n">
        <v>66.92</v>
      </c>
      <c r="F68" s="19" t="n">
        <v>66.85</v>
      </c>
      <c r="G68" s="19" t="n">
        <v>68.1</v>
      </c>
      <c r="H68" s="19" t="n">
        <v>66.51</v>
      </c>
      <c r="I68" s="19" t="n">
        <v>65.66</v>
      </c>
      <c r="J68" s="19" t="n">
        <v>64.58</v>
      </c>
      <c r="K68" s="19" t="n">
        <v>59.82</v>
      </c>
      <c r="L68" s="19" t="n">
        <v>59.51</v>
      </c>
    </row>
    <row r="69" customFormat="false" ht="12.8" hidden="false" customHeight="false" outlineLevel="0" collapsed="false">
      <c r="A69" s="18" t="s">
        <v>264</v>
      </c>
      <c r="B69" s="19" t="n">
        <v>71.06</v>
      </c>
      <c r="C69" s="19" t="n">
        <v>69.95</v>
      </c>
      <c r="D69" s="19" t="n">
        <v>71.3</v>
      </c>
      <c r="E69" s="19" t="n">
        <v>70.97</v>
      </c>
      <c r="F69" s="19" t="n">
        <v>69.91</v>
      </c>
      <c r="G69" s="19" t="n">
        <v>69.91</v>
      </c>
      <c r="H69" s="19" t="n">
        <v>69.05</v>
      </c>
      <c r="I69" s="19" t="n">
        <v>67.94</v>
      </c>
      <c r="J69" s="19" t="n">
        <v>67.32</v>
      </c>
      <c r="K69" s="19" t="n">
        <v>58.79</v>
      </c>
      <c r="L69" s="19" t="n">
        <v>61.57</v>
      </c>
    </row>
    <row r="70" customFormat="false" ht="12.8" hidden="false" customHeight="false" outlineLevel="0" collapsed="false">
      <c r="A70" s="18" t="s">
        <v>265</v>
      </c>
      <c r="B70" s="19" t="n">
        <v>72.92</v>
      </c>
      <c r="C70" s="19" t="n">
        <v>72.92</v>
      </c>
      <c r="D70" s="19" t="n">
        <v>72.79</v>
      </c>
      <c r="E70" s="19" t="n">
        <v>72.93</v>
      </c>
      <c r="F70" s="19" t="n">
        <v>73.2</v>
      </c>
      <c r="G70" s="19" t="n">
        <v>73.75</v>
      </c>
      <c r="H70" s="19" t="n">
        <v>73.37</v>
      </c>
      <c r="I70" s="19" t="n">
        <v>73.37</v>
      </c>
      <c r="J70" s="19" t="n">
        <v>74.39</v>
      </c>
      <c r="K70" s="19" t="n">
        <v>76.41</v>
      </c>
      <c r="L70" s="19" t="n">
        <v>67.5</v>
      </c>
    </row>
    <row r="71" customFormat="false" ht="12.8" hidden="false" customHeight="false" outlineLevel="0" collapsed="false">
      <c r="A71" s="18" t="s">
        <v>266</v>
      </c>
      <c r="B71" s="19" t="n">
        <v>75.91</v>
      </c>
      <c r="C71" s="19" t="n">
        <v>76.47</v>
      </c>
      <c r="D71" s="19" t="n">
        <v>74.92</v>
      </c>
      <c r="E71" s="19" t="n">
        <v>75.34</v>
      </c>
      <c r="F71" s="19" t="n">
        <v>73.64</v>
      </c>
      <c r="G71" s="19" t="n">
        <v>73.18</v>
      </c>
      <c r="H71" s="19" t="n">
        <v>71</v>
      </c>
      <c r="I71" s="19" t="n">
        <v>69.8</v>
      </c>
      <c r="J71" s="19" t="n">
        <v>68.88</v>
      </c>
      <c r="K71" s="19" t="n">
        <v>64.55</v>
      </c>
      <c r="L71" s="19" t="n">
        <v>57.38</v>
      </c>
    </row>
    <row r="72" customFormat="false" ht="12.8" hidden="false" customHeight="false" outlineLevel="0" collapsed="false">
      <c r="A72" s="18" t="s">
        <v>267</v>
      </c>
      <c r="B72" s="19" t="n">
        <v>63.08</v>
      </c>
      <c r="C72" s="19" t="n">
        <v>62.86</v>
      </c>
      <c r="D72" s="19" t="n">
        <v>60.73</v>
      </c>
      <c r="E72" s="19" t="n">
        <v>55.38</v>
      </c>
      <c r="F72" s="19" t="n">
        <v>56.25</v>
      </c>
      <c r="G72" s="19" t="n">
        <v>54.77</v>
      </c>
      <c r="H72" s="19" t="n">
        <v>51.47</v>
      </c>
      <c r="I72" s="19" t="n">
        <v>51.8</v>
      </c>
      <c r="J72" s="19" t="n">
        <v>50.65</v>
      </c>
      <c r="K72" s="19" t="n">
        <v>34.61</v>
      </c>
      <c r="L72" s="19" t="n">
        <v>32.65</v>
      </c>
    </row>
    <row r="73" customFormat="false" ht="12.8" hidden="false" customHeight="false" outlineLevel="0" collapsed="false">
      <c r="A73" s="18" t="s">
        <v>268</v>
      </c>
      <c r="B73" s="19" t="n">
        <v>73.84</v>
      </c>
      <c r="C73" s="19" t="n">
        <v>73.45</v>
      </c>
      <c r="D73" s="19" t="n">
        <v>72.24</v>
      </c>
      <c r="E73" s="19" t="n">
        <v>71.5</v>
      </c>
      <c r="F73" s="19" t="n">
        <v>70.54</v>
      </c>
      <c r="G73" s="19" t="n">
        <v>70.96</v>
      </c>
      <c r="H73" s="19" t="n">
        <v>70.35</v>
      </c>
      <c r="I73" s="19" t="n">
        <v>69.99</v>
      </c>
      <c r="J73" s="19" t="n">
        <v>69.56</v>
      </c>
      <c r="K73" s="19" t="n">
        <v>41.64</v>
      </c>
      <c r="L73" s="19" t="n">
        <v>44.86</v>
      </c>
    </row>
    <row r="74" customFormat="false" ht="12.8" hidden="false" customHeight="false" outlineLevel="0" collapsed="false">
      <c r="A74" s="18" t="s">
        <v>269</v>
      </c>
      <c r="B74" s="19" t="n">
        <v>73.91</v>
      </c>
      <c r="C74" s="19" t="n">
        <v>73.27</v>
      </c>
      <c r="D74" s="19" t="n">
        <v>72.56</v>
      </c>
      <c r="E74" s="19" t="n">
        <v>71.83</v>
      </c>
      <c r="F74" s="19" t="n">
        <v>70.99</v>
      </c>
      <c r="G74" s="19" t="n">
        <v>70.89</v>
      </c>
      <c r="H74" s="19" t="n">
        <v>69.56</v>
      </c>
      <c r="I74" s="19" t="n">
        <v>69.16</v>
      </c>
      <c r="J74" s="19" t="n">
        <v>68.24</v>
      </c>
      <c r="K74" s="19" t="n">
        <v>59.8</v>
      </c>
      <c r="L74" s="19" t="n">
        <v>62.96</v>
      </c>
    </row>
    <row r="75" customFormat="false" ht="12.8" hidden="false" customHeight="false" outlineLevel="0" collapsed="false">
      <c r="A75" s="18" t="s">
        <v>270</v>
      </c>
      <c r="B75" s="19" t="n">
        <v>91.51</v>
      </c>
      <c r="C75" s="19" t="n">
        <v>91.5</v>
      </c>
      <c r="D75" s="19" t="n">
        <v>86.13</v>
      </c>
      <c r="E75" s="19" t="n">
        <v>84.7</v>
      </c>
      <c r="F75" s="19" t="n">
        <v>86.97</v>
      </c>
      <c r="G75" s="19" t="n">
        <v>85.9</v>
      </c>
      <c r="H75" s="19" t="n">
        <v>85.29</v>
      </c>
      <c r="I75" s="19" t="n">
        <v>84.88</v>
      </c>
      <c r="J75" s="19" t="n">
        <v>84.63</v>
      </c>
      <c r="K75" s="19" t="n">
        <v>82.69</v>
      </c>
      <c r="L75" s="19" t="n">
        <v>83.19</v>
      </c>
    </row>
    <row r="76" customFormat="false" ht="12.8" hidden="false" customHeight="false" outlineLevel="0" collapsed="false">
      <c r="A76" s="18" t="s">
        <v>271</v>
      </c>
      <c r="B76" s="19" t="n">
        <v>58.78</v>
      </c>
      <c r="C76" s="19" t="n">
        <v>59.66</v>
      </c>
      <c r="D76" s="19" t="n">
        <v>59.51</v>
      </c>
      <c r="E76" s="19" t="n">
        <v>56.83</v>
      </c>
      <c r="F76" s="19" t="n">
        <v>57.06</v>
      </c>
      <c r="G76" s="19" t="n">
        <v>56.76</v>
      </c>
      <c r="H76" s="19" t="n">
        <v>54.33</v>
      </c>
      <c r="I76" s="19" t="n">
        <v>54.67</v>
      </c>
      <c r="J76" s="19" t="n">
        <v>53.44</v>
      </c>
      <c r="K76" s="19" t="n">
        <v>41</v>
      </c>
      <c r="L76" s="19" t="n">
        <v>36.62</v>
      </c>
    </row>
    <row r="77" customFormat="false" ht="12.8" hidden="false" customHeight="false" outlineLevel="0" collapsed="false">
      <c r="A77" s="18" t="s">
        <v>272</v>
      </c>
      <c r="B77" s="19" t="n">
        <v>58.95</v>
      </c>
      <c r="C77" s="19" t="n">
        <v>61.85</v>
      </c>
      <c r="D77" s="19" t="n">
        <v>59.25</v>
      </c>
      <c r="E77" s="19" t="n">
        <v>58.28</v>
      </c>
      <c r="F77" s="19" t="n">
        <v>60.07</v>
      </c>
      <c r="G77" s="19" t="n">
        <v>60.32</v>
      </c>
      <c r="H77" s="19" t="n">
        <v>63.23</v>
      </c>
      <c r="I77" s="19" t="n">
        <v>63.18</v>
      </c>
      <c r="J77" s="19" t="n">
        <v>62.6</v>
      </c>
      <c r="K77" s="19" t="n">
        <v>49.27</v>
      </c>
      <c r="L77" s="19" t="n">
        <v>54.83</v>
      </c>
    </row>
    <row r="78" customFormat="false" ht="12.8" hidden="false" customHeight="false" outlineLevel="0" collapsed="false">
      <c r="A78" s="18" t="s">
        <v>273</v>
      </c>
      <c r="B78" s="19" t="n">
        <v>26.6</v>
      </c>
      <c r="C78" s="19" t="n">
        <v>27.71</v>
      </c>
      <c r="D78" s="19" t="n">
        <v>27.68</v>
      </c>
      <c r="E78" s="19" t="n">
        <v>33.48</v>
      </c>
      <c r="F78" s="19" t="n">
        <v>34.88</v>
      </c>
      <c r="G78" s="19" t="n">
        <v>39.29</v>
      </c>
      <c r="H78" s="19" t="n">
        <v>35.59</v>
      </c>
      <c r="I78" s="19" t="n">
        <v>35.19</v>
      </c>
      <c r="J78" s="19" t="n">
        <v>27.3</v>
      </c>
      <c r="K78" s="19" t="n">
        <v>23.22</v>
      </c>
      <c r="L78" s="19" t="n">
        <v>24.81</v>
      </c>
    </row>
    <row r="79" customFormat="false" ht="12.8" hidden="false" customHeight="false" outlineLevel="0" collapsed="false">
      <c r="A79" s="18" t="s">
        <v>274</v>
      </c>
      <c r="B79" s="19" t="n">
        <v>55.33</v>
      </c>
      <c r="C79" s="19" t="n">
        <v>54.56</v>
      </c>
      <c r="D79" s="19" t="n">
        <v>52.24</v>
      </c>
      <c r="E79" s="19" t="n">
        <v>45.65</v>
      </c>
      <c r="F79" s="19" t="n">
        <v>45.97</v>
      </c>
      <c r="G79" s="19" t="n">
        <v>43.44</v>
      </c>
      <c r="H79" s="19" t="n">
        <v>47.4</v>
      </c>
      <c r="I79" s="19" t="n">
        <v>44.63</v>
      </c>
      <c r="J79" s="19" t="n">
        <v>44.43</v>
      </c>
      <c r="K79" s="19" t="n">
        <v>28.59</v>
      </c>
      <c r="L79" s="19" t="n">
        <v>32.94</v>
      </c>
    </row>
    <row r="80" customFormat="false" ht="12.8" hidden="false" customHeight="false" outlineLevel="0" collapsed="false">
      <c r="A80" s="18" t="s">
        <v>275</v>
      </c>
      <c r="B80" s="19" t="n">
        <v>89.94</v>
      </c>
      <c r="C80" s="19" t="n">
        <v>89.13</v>
      </c>
      <c r="D80" s="19" t="n">
        <v>88.8</v>
      </c>
      <c r="E80" s="19" t="n">
        <v>87.6</v>
      </c>
      <c r="F80" s="19" t="n">
        <v>85.92</v>
      </c>
      <c r="G80" s="19" t="n">
        <v>85.41</v>
      </c>
      <c r="H80" s="19" t="n">
        <v>85</v>
      </c>
      <c r="I80" s="19" t="n">
        <v>87.4</v>
      </c>
      <c r="J80" s="19" t="n">
        <v>88.09</v>
      </c>
      <c r="K80" s="19" t="n">
        <v>88.3</v>
      </c>
      <c r="L80" s="19" t="n">
        <v>89.91</v>
      </c>
    </row>
    <row r="81" customFormat="false" ht="12.8" hidden="false" customHeight="false" outlineLevel="0" collapsed="false">
      <c r="A81" s="18" t="s">
        <v>276</v>
      </c>
      <c r="B81" s="19" t="n">
        <v>67.03</v>
      </c>
      <c r="C81" s="19" t="n">
        <v>68.81</v>
      </c>
      <c r="D81" s="19" t="n">
        <v>67.91</v>
      </c>
      <c r="E81" s="19" t="n">
        <v>67.42</v>
      </c>
      <c r="F81" s="19" t="n">
        <v>68.99</v>
      </c>
      <c r="G81" s="19" t="n">
        <v>69.74</v>
      </c>
      <c r="H81" s="19" t="n">
        <v>69.2</v>
      </c>
      <c r="I81" s="19" t="n">
        <v>69.16</v>
      </c>
      <c r="J81" s="19" t="n">
        <v>69.1</v>
      </c>
      <c r="K81" s="19" t="n">
        <v>59.62</v>
      </c>
      <c r="L81" s="19" t="n">
        <v>57.57</v>
      </c>
    </row>
    <row r="82" customFormat="false" ht="12.8" hidden="false" customHeight="false" outlineLevel="0" collapsed="false">
      <c r="A82" s="18" t="s">
        <v>277</v>
      </c>
      <c r="B82" s="19" t="n">
        <v>73.89</v>
      </c>
      <c r="C82" s="19" t="n">
        <v>76.25</v>
      </c>
      <c r="D82" s="19" t="n">
        <v>72.06</v>
      </c>
      <c r="E82" s="19" t="n">
        <v>71.07</v>
      </c>
      <c r="F82" s="19" t="n">
        <v>73.74</v>
      </c>
      <c r="G82" s="19" t="n">
        <v>75.88</v>
      </c>
      <c r="H82" s="19" t="n">
        <v>75.02</v>
      </c>
      <c r="I82" s="19" t="n">
        <v>76.31</v>
      </c>
      <c r="J82" s="19" t="n">
        <v>76.61</v>
      </c>
      <c r="K82" s="19" t="n">
        <v>68.16</v>
      </c>
      <c r="L82" s="19" t="n">
        <v>72.05</v>
      </c>
    </row>
    <row r="83" customFormat="false" ht="12.8" hidden="false" customHeight="false" outlineLevel="0" collapsed="false">
      <c r="A83" s="18" t="s">
        <v>278</v>
      </c>
      <c r="B83" s="19" t="n">
        <v>90.12</v>
      </c>
      <c r="C83" s="19" t="n">
        <v>89.1</v>
      </c>
      <c r="D83" s="19" t="n">
        <v>88.82</v>
      </c>
      <c r="E83" s="19" t="n">
        <v>87.55</v>
      </c>
      <c r="F83" s="19" t="n">
        <v>87.27</v>
      </c>
      <c r="G83" s="19" t="n">
        <v>88.67</v>
      </c>
      <c r="H83" s="19" t="n">
        <v>88.87</v>
      </c>
      <c r="I83" s="19" t="n">
        <v>89.49</v>
      </c>
      <c r="J83" s="19" t="n">
        <v>90.04</v>
      </c>
      <c r="K83" s="19" t="n">
        <v>83.35</v>
      </c>
      <c r="L83" s="19" t="n">
        <v>75.89</v>
      </c>
    </row>
    <row r="84" customFormat="false" ht="12.8" hidden="false" customHeight="false" outlineLevel="0" collapsed="false">
      <c r="A84" s="18" t="s">
        <v>279</v>
      </c>
      <c r="B84" s="19" t="n">
        <v>74.83</v>
      </c>
      <c r="C84" s="19" t="n">
        <v>73.98</v>
      </c>
      <c r="D84" s="19" t="n">
        <v>73.05</v>
      </c>
      <c r="E84" s="19" t="n">
        <v>71.33</v>
      </c>
      <c r="F84" s="19" t="n">
        <v>70.56</v>
      </c>
      <c r="G84" s="19" t="n">
        <v>71.36</v>
      </c>
      <c r="H84" s="19" t="n">
        <v>70.64</v>
      </c>
      <c r="I84" s="19" t="n">
        <v>71.14</v>
      </c>
      <c r="J84" s="19" t="n">
        <v>71.12</v>
      </c>
      <c r="K84" s="19" t="n">
        <v>64.37</v>
      </c>
      <c r="L84" s="19" t="n">
        <v>63.95</v>
      </c>
    </row>
    <row r="85" customFormat="false" ht="12.8" hidden="false" customHeight="false" outlineLevel="0" collapsed="false">
      <c r="A85" s="18" t="s">
        <v>280</v>
      </c>
      <c r="B85" s="19" t="n">
        <v>61.53</v>
      </c>
      <c r="C85" s="19" t="n">
        <v>59.58</v>
      </c>
      <c r="D85" s="19" t="n">
        <v>57.93</v>
      </c>
      <c r="E85" s="19" t="n">
        <v>55.51</v>
      </c>
      <c r="F85" s="19" t="n">
        <v>56.76</v>
      </c>
      <c r="G85" s="19" t="n">
        <v>58.29</v>
      </c>
      <c r="H85" s="19" t="n">
        <v>56.89</v>
      </c>
      <c r="I85" s="19" t="n">
        <v>57.92</v>
      </c>
      <c r="J85" s="19" t="n">
        <v>57.11</v>
      </c>
      <c r="K85" s="19" t="n">
        <v>48.66</v>
      </c>
      <c r="L85" s="19" t="n">
        <v>42.79</v>
      </c>
    </row>
    <row r="86" customFormat="false" ht="12.8" hidden="false" customHeight="false" outlineLevel="0" collapsed="false">
      <c r="A86" s="18" t="s">
        <v>281</v>
      </c>
      <c r="B86" s="19" t="n">
        <v>44.92</v>
      </c>
      <c r="C86" s="19" t="n">
        <v>45.06</v>
      </c>
      <c r="D86" s="19" t="n">
        <v>46.54</v>
      </c>
      <c r="E86" s="19" t="n">
        <v>45.45</v>
      </c>
      <c r="F86" s="19" t="n">
        <v>45.99</v>
      </c>
      <c r="G86" s="19" t="n">
        <v>45.59</v>
      </c>
      <c r="H86" s="19" t="n">
        <v>47.18</v>
      </c>
      <c r="I86" s="19" t="n">
        <v>45.89</v>
      </c>
      <c r="J86" s="19" t="n">
        <v>49.72</v>
      </c>
      <c r="K86" s="19" t="n">
        <v>48.28</v>
      </c>
      <c r="L86" s="19" t="n">
        <v>45.87</v>
      </c>
    </row>
    <row r="87" customFormat="false" ht="12.8" hidden="false" customHeight="false" outlineLevel="0" collapsed="false">
      <c r="A87" s="18" t="s">
        <v>282</v>
      </c>
      <c r="B87" s="19" t="n">
        <v>72.2</v>
      </c>
      <c r="C87" s="19" t="n">
        <v>69.3</v>
      </c>
      <c r="D87" s="19" t="n">
        <v>67.93</v>
      </c>
      <c r="E87" s="19" t="n">
        <v>68.84</v>
      </c>
      <c r="F87" s="19" t="n">
        <v>68.8</v>
      </c>
      <c r="G87" s="19" t="n">
        <v>69.18</v>
      </c>
      <c r="H87" s="19" t="n">
        <v>67.56</v>
      </c>
      <c r="I87" s="19" t="n">
        <v>66.28</v>
      </c>
      <c r="J87" s="19" t="n">
        <v>66.35</v>
      </c>
      <c r="K87" s="19" t="n">
        <v>64.59</v>
      </c>
      <c r="L87" s="19" t="n">
        <v>51.15</v>
      </c>
    </row>
    <row r="88" customFormat="false" ht="12.8" hidden="false" customHeight="false" outlineLevel="0" collapsed="false">
      <c r="A88" s="18" t="s">
        <v>283</v>
      </c>
      <c r="B88" s="19"/>
      <c r="C88" s="19"/>
      <c r="D88" s="19"/>
      <c r="E88" s="19"/>
      <c r="F88" s="19"/>
      <c r="G88" s="19"/>
      <c r="H88" s="19"/>
      <c r="I88" s="19"/>
      <c r="J88" s="19"/>
      <c r="K88" s="19"/>
      <c r="L88" s="19" t="n">
        <v>68.38</v>
      </c>
    </row>
    <row r="89" customFormat="false" ht="12.8" hidden="false" customHeight="false" outlineLevel="0" collapsed="false">
      <c r="A89" s="18" t="s">
        <v>284</v>
      </c>
      <c r="B89" s="19" t="n">
        <v>71.72</v>
      </c>
      <c r="C89" s="19" t="n">
        <v>69.29</v>
      </c>
      <c r="D89" s="19" t="n">
        <v>69.16</v>
      </c>
      <c r="E89" s="19" t="n">
        <v>67.41</v>
      </c>
      <c r="F89" s="19" t="n">
        <v>66.39</v>
      </c>
      <c r="G89" s="19" t="n">
        <v>68.09</v>
      </c>
      <c r="H89" s="19" t="n">
        <v>66.14</v>
      </c>
      <c r="I89" s="19" t="n">
        <v>65.7</v>
      </c>
      <c r="J89" s="19" t="n">
        <v>65.64</v>
      </c>
      <c r="K89" s="19" t="n">
        <v>37.87</v>
      </c>
      <c r="L89" s="19" t="n">
        <v>38.84</v>
      </c>
    </row>
    <row r="90" customFormat="false" ht="12.8" hidden="false" customHeight="false" outlineLevel="0" collapsed="false">
      <c r="A90" s="18" t="s">
        <v>285</v>
      </c>
      <c r="B90" s="19" t="n">
        <v>67.8</v>
      </c>
      <c r="C90" s="19" t="n">
        <v>68.76</v>
      </c>
      <c r="D90" s="19" t="n">
        <v>69.31</v>
      </c>
      <c r="E90" s="19" t="n">
        <v>69.84</v>
      </c>
      <c r="F90" s="19" t="n">
        <v>69.08</v>
      </c>
      <c r="G90" s="19" t="n">
        <v>69</v>
      </c>
      <c r="H90" s="19" t="n">
        <v>70.08</v>
      </c>
      <c r="I90" s="19" t="n">
        <v>69.81</v>
      </c>
      <c r="J90" s="19" t="n">
        <v>69.63</v>
      </c>
      <c r="K90" s="19" t="n">
        <v>64.25</v>
      </c>
      <c r="L90" s="19" t="n">
        <v>49.91</v>
      </c>
    </row>
    <row r="91" customFormat="false" ht="12.8" hidden="false" customHeight="false" outlineLevel="0" collapsed="false">
      <c r="A91" s="18" t="s">
        <v>286</v>
      </c>
      <c r="B91" s="19" t="n">
        <v>32.01</v>
      </c>
      <c r="C91" s="19" t="n">
        <v>28.78</v>
      </c>
      <c r="D91" s="19" t="n">
        <v>28.75</v>
      </c>
      <c r="E91" s="19" t="n">
        <v>28.42</v>
      </c>
      <c r="F91" s="19" t="n">
        <v>33.59</v>
      </c>
      <c r="G91" s="19" t="n">
        <v>33.59</v>
      </c>
      <c r="H91" s="19" t="n">
        <v>35.51</v>
      </c>
      <c r="I91" s="19" t="n">
        <v>35.72</v>
      </c>
      <c r="J91" s="19" t="n">
        <v>29.44</v>
      </c>
      <c r="K91" s="19" t="n">
        <v>36.64</v>
      </c>
      <c r="L91" s="19" t="n">
        <v>36.66</v>
      </c>
    </row>
    <row r="92" customFormat="false" ht="12.8" hidden="false" customHeight="false" outlineLevel="0" collapsed="false">
      <c r="A92" s="18" t="s">
        <v>287</v>
      </c>
      <c r="B92" s="19" t="n">
        <v>77.11</v>
      </c>
      <c r="C92" s="19" t="n">
        <v>78.9</v>
      </c>
      <c r="D92" s="19" t="n">
        <v>81.88</v>
      </c>
      <c r="E92" s="19" t="n">
        <v>82.62</v>
      </c>
      <c r="F92" s="19" t="n">
        <v>81.38</v>
      </c>
      <c r="G92" s="19" t="n">
        <v>80.37</v>
      </c>
      <c r="H92" s="19" t="n">
        <v>80.47</v>
      </c>
      <c r="I92" s="19" t="n">
        <v>81.44</v>
      </c>
      <c r="J92" s="19" t="n">
        <v>80.74</v>
      </c>
      <c r="K92" s="19" t="n">
        <v>79.17</v>
      </c>
      <c r="L92" s="19" t="n">
        <v>83.27</v>
      </c>
    </row>
    <row r="93" customFormat="false" ht="12.8" hidden="false" customHeight="false" outlineLevel="0" collapsed="false">
      <c r="A93" s="18" t="s">
        <v>288</v>
      </c>
      <c r="B93" s="19" t="n">
        <v>69.85</v>
      </c>
      <c r="C93" s="19" t="n">
        <v>68.11</v>
      </c>
      <c r="D93" s="19" t="n">
        <v>68.19</v>
      </c>
      <c r="E93" s="19" t="n">
        <v>68.05</v>
      </c>
      <c r="F93" s="19" t="n">
        <v>66.99</v>
      </c>
      <c r="G93" s="19" t="n">
        <v>68.85</v>
      </c>
      <c r="H93" s="19" t="n">
        <v>67.56</v>
      </c>
      <c r="I93" s="19" t="n">
        <v>66.81</v>
      </c>
      <c r="J93" s="19" t="n">
        <v>65.07</v>
      </c>
      <c r="K93" s="19" t="n">
        <v>46.58</v>
      </c>
      <c r="L93" s="19" t="n">
        <v>50.46</v>
      </c>
    </row>
    <row r="94" customFormat="false" ht="12.8" hidden="false" customHeight="false" outlineLevel="0" collapsed="false">
      <c r="A94" s="18" t="s">
        <v>289</v>
      </c>
      <c r="B94" s="19" t="n">
        <v>71.64</v>
      </c>
      <c r="C94" s="19" t="n">
        <v>71.64</v>
      </c>
      <c r="D94" s="19" t="n">
        <v>71.64</v>
      </c>
      <c r="E94" s="19" t="n">
        <v>71.22</v>
      </c>
      <c r="F94" s="19" t="n">
        <v>71.22</v>
      </c>
      <c r="G94" s="19" t="n">
        <v>71.22</v>
      </c>
      <c r="H94" s="19" t="n">
        <v>70.26</v>
      </c>
      <c r="I94" s="19" t="n">
        <v>69.55</v>
      </c>
      <c r="J94" s="19" t="n">
        <v>68.39</v>
      </c>
      <c r="K94" s="19" t="n">
        <v>59.39</v>
      </c>
      <c r="L94" s="19" t="n">
        <v>64.29</v>
      </c>
    </row>
    <row r="95" customFormat="false" ht="12.8" hidden="false" customHeight="false" outlineLevel="0" collapsed="false">
      <c r="A95" s="18" t="s">
        <v>290</v>
      </c>
      <c r="B95" s="19" t="n">
        <v>70.11</v>
      </c>
      <c r="C95" s="19" t="n">
        <v>69.35</v>
      </c>
      <c r="D95" s="19" t="n">
        <v>69.22</v>
      </c>
      <c r="E95" s="19" t="n">
        <v>69.29</v>
      </c>
      <c r="F95" s="19" t="n">
        <v>68.88</v>
      </c>
      <c r="G95" s="19" t="n">
        <v>69.67</v>
      </c>
      <c r="H95" s="19" t="n">
        <v>68.51</v>
      </c>
      <c r="I95" s="19" t="n">
        <v>67.75</v>
      </c>
      <c r="J95" s="19" t="n">
        <v>66.64</v>
      </c>
      <c r="K95" s="19" t="n">
        <v>62.77</v>
      </c>
      <c r="L95" s="19" t="n">
        <v>64.34</v>
      </c>
    </row>
    <row r="96" customFormat="false" ht="12.8" hidden="false" customHeight="false" outlineLevel="0" collapsed="false">
      <c r="A96" s="18" t="s">
        <v>291</v>
      </c>
      <c r="B96" s="19" t="n">
        <v>62.14</v>
      </c>
      <c r="C96" s="19" t="n">
        <v>60.16</v>
      </c>
      <c r="D96" s="19" t="n">
        <v>54.01</v>
      </c>
      <c r="E96" s="19" t="n">
        <v>42.11</v>
      </c>
      <c r="F96" s="19" t="n">
        <v>43.19</v>
      </c>
      <c r="G96" s="19" t="n">
        <v>43.21</v>
      </c>
      <c r="H96" s="19" t="n">
        <v>44.23</v>
      </c>
      <c r="I96" s="19" t="n">
        <v>44.23</v>
      </c>
      <c r="J96" s="19" t="n">
        <v>44.27</v>
      </c>
      <c r="K96" s="19" t="n">
        <v>43.16</v>
      </c>
      <c r="L96" s="19" t="n">
        <v>40.22</v>
      </c>
    </row>
    <row r="97" customFormat="false" ht="12.8" hidden="false" customHeight="false" outlineLevel="0" collapsed="false">
      <c r="A97" s="18" t="s">
        <v>292</v>
      </c>
      <c r="B97" s="19" t="n">
        <v>92.65</v>
      </c>
      <c r="C97" s="19" t="n">
        <v>92.98</v>
      </c>
      <c r="D97" s="19" t="n">
        <v>82.33</v>
      </c>
      <c r="E97" s="19" t="n">
        <v>81.64</v>
      </c>
      <c r="F97" s="19" t="n">
        <v>79.69</v>
      </c>
      <c r="G97" s="19" t="n">
        <v>79.51</v>
      </c>
      <c r="H97" s="19" t="n">
        <v>79.51</v>
      </c>
      <c r="I97" s="19" t="n">
        <v>80.48</v>
      </c>
      <c r="J97" s="19" t="n">
        <v>80.51</v>
      </c>
      <c r="K97" s="19" t="n">
        <v>84.03</v>
      </c>
      <c r="L97" s="19" t="n">
        <v>84.47</v>
      </c>
    </row>
    <row r="98" customFormat="false" ht="12.8" hidden="false" customHeight="false" outlineLevel="0" collapsed="false">
      <c r="A98" s="18" t="s">
        <v>293</v>
      </c>
      <c r="B98" s="19" t="n">
        <v>81.76</v>
      </c>
      <c r="C98" s="19" t="n">
        <v>80.8</v>
      </c>
      <c r="D98" s="19" t="n">
        <v>81.2</v>
      </c>
      <c r="E98" s="19" t="n">
        <v>80.05</v>
      </c>
      <c r="F98" s="19" t="n">
        <v>78.63</v>
      </c>
      <c r="G98" s="19" t="n">
        <v>77.8</v>
      </c>
      <c r="H98" s="19" t="n">
        <v>77.94</v>
      </c>
      <c r="I98" s="19" t="n">
        <v>78.81</v>
      </c>
      <c r="J98" s="19" t="n">
        <v>79.85</v>
      </c>
      <c r="K98" s="19" t="n">
        <v>84.14</v>
      </c>
      <c r="L98" s="19" t="n">
        <v>86.79</v>
      </c>
    </row>
    <row r="99" customFormat="false" ht="12.8" hidden="false" customHeight="false" outlineLevel="0" collapsed="false">
      <c r="A99" s="18" t="s">
        <v>294</v>
      </c>
      <c r="B99" s="19" t="n">
        <v>93.32</v>
      </c>
      <c r="C99" s="19" t="n">
        <v>93.3</v>
      </c>
      <c r="D99" s="19" t="n">
        <v>86.39</v>
      </c>
      <c r="E99" s="19" t="n">
        <v>85.57</v>
      </c>
      <c r="F99" s="19" t="n">
        <v>85.28</v>
      </c>
      <c r="G99" s="19" t="n">
        <v>85.28</v>
      </c>
      <c r="H99" s="19" t="n">
        <v>84.34</v>
      </c>
      <c r="I99" s="19" t="n">
        <v>84.54</v>
      </c>
      <c r="J99" s="19" t="n">
        <v>82.44</v>
      </c>
      <c r="K99" s="19" t="n">
        <v>79.81</v>
      </c>
      <c r="L99" s="19" t="n">
        <v>81.98</v>
      </c>
    </row>
    <row r="100" customFormat="false" ht="12.8" hidden="false" customHeight="false" outlineLevel="0" collapsed="false">
      <c r="A100" s="18" t="s">
        <v>295</v>
      </c>
      <c r="B100" s="19" t="n">
        <v>71.38</v>
      </c>
      <c r="C100" s="19" t="n">
        <v>70.62</v>
      </c>
      <c r="D100" s="19" t="n">
        <v>72.57</v>
      </c>
      <c r="E100" s="19" t="n">
        <v>72.96</v>
      </c>
      <c r="F100" s="19" t="n">
        <v>73.29</v>
      </c>
      <c r="G100" s="19" t="n">
        <v>73.8</v>
      </c>
      <c r="H100" s="19" t="n">
        <v>72.24</v>
      </c>
      <c r="I100" s="19" t="n">
        <v>72.32</v>
      </c>
      <c r="J100" s="19" t="n">
        <v>71.76</v>
      </c>
      <c r="K100" s="19" t="n">
        <v>58.02</v>
      </c>
      <c r="L100" s="19" t="n">
        <v>56.66</v>
      </c>
    </row>
    <row r="101" customFormat="false" ht="12.8" hidden="false" customHeight="false" outlineLevel="0" collapsed="false">
      <c r="A101" s="18" t="s">
        <v>296</v>
      </c>
      <c r="B101" s="19" t="n">
        <v>71.82</v>
      </c>
      <c r="C101" s="19" t="n">
        <v>71.71</v>
      </c>
      <c r="D101" s="19" t="n">
        <v>73.59</v>
      </c>
      <c r="E101" s="19" t="n">
        <v>71.88</v>
      </c>
      <c r="F101" s="19" t="n">
        <v>71.03</v>
      </c>
      <c r="G101" s="19" t="n">
        <v>72.57</v>
      </c>
      <c r="H101" s="19" t="n">
        <v>70.64</v>
      </c>
      <c r="I101" s="19" t="n">
        <v>70.68</v>
      </c>
      <c r="J101" s="19" t="n">
        <v>71.2</v>
      </c>
      <c r="K101" s="19" t="n">
        <v>61.4</v>
      </c>
      <c r="L101" s="19" t="n">
        <v>60.34</v>
      </c>
    </row>
    <row r="102" customFormat="false" ht="12.8" hidden="false" customHeight="false" outlineLevel="0" collapsed="false">
      <c r="A102" s="18" t="s">
        <v>297</v>
      </c>
      <c r="B102" s="19" t="n">
        <v>57.27</v>
      </c>
      <c r="C102" s="19" t="n">
        <v>57.27</v>
      </c>
      <c r="D102" s="19" t="n">
        <v>56.71</v>
      </c>
      <c r="E102" s="19" t="n">
        <v>53.43</v>
      </c>
      <c r="F102" s="19" t="n">
        <v>53.11</v>
      </c>
      <c r="G102" s="19" t="n">
        <v>52.59</v>
      </c>
      <c r="H102" s="19" t="n">
        <v>63.26</v>
      </c>
      <c r="I102" s="19" t="n">
        <v>66.88</v>
      </c>
      <c r="J102" s="19" t="n">
        <v>60.53</v>
      </c>
      <c r="K102" s="19" t="n">
        <v>51.55</v>
      </c>
      <c r="L102" s="19" t="n">
        <v>62.83</v>
      </c>
    </row>
    <row r="103" customFormat="false" ht="12.8" hidden="false" customHeight="false" outlineLevel="0" collapsed="false">
      <c r="A103" s="18" t="s">
        <v>298</v>
      </c>
      <c r="B103" s="19" t="n">
        <v>68.9</v>
      </c>
      <c r="C103" s="19" t="n">
        <v>66.89</v>
      </c>
      <c r="D103" s="19" t="n">
        <v>65.68</v>
      </c>
      <c r="E103" s="19" t="n">
        <v>65.83</v>
      </c>
      <c r="F103" s="19" t="n">
        <v>60.7</v>
      </c>
      <c r="G103" s="19" t="n">
        <v>62.05</v>
      </c>
      <c r="H103" s="19" t="n">
        <v>67.84</v>
      </c>
      <c r="I103" s="19" t="n">
        <v>70.07</v>
      </c>
      <c r="J103" s="19" t="n">
        <v>70.87</v>
      </c>
      <c r="K103" s="19" t="n">
        <v>59.55</v>
      </c>
      <c r="L103" s="19" t="n">
        <v>56.93</v>
      </c>
    </row>
    <row r="104" customFormat="false" ht="12.8" hidden="false" customHeight="false" outlineLevel="0" collapsed="false">
      <c r="A104" s="18" t="s">
        <v>299</v>
      </c>
      <c r="B104" s="19" t="n">
        <v>69.97</v>
      </c>
      <c r="C104" s="19" t="n">
        <v>63.71</v>
      </c>
      <c r="D104" s="19" t="n">
        <v>63.67</v>
      </c>
      <c r="E104" s="19" t="n">
        <v>60.17</v>
      </c>
      <c r="F104" s="19" t="n">
        <v>61.73</v>
      </c>
      <c r="G104" s="19" t="n">
        <v>63.85</v>
      </c>
      <c r="H104" s="19" t="n">
        <v>64.77</v>
      </c>
      <c r="I104" s="19" t="n">
        <v>65.88</v>
      </c>
      <c r="J104" s="19" t="n">
        <v>66.5</v>
      </c>
      <c r="K104" s="19" t="n">
        <v>54.48</v>
      </c>
      <c r="L104" s="19" t="n">
        <v>52.29</v>
      </c>
    </row>
    <row r="105" customFormat="false" ht="12.8" hidden="false" customHeight="false" outlineLevel="0" collapsed="false">
      <c r="A105" s="18" t="s">
        <v>300</v>
      </c>
      <c r="B105" s="19" t="n">
        <v>76.7</v>
      </c>
      <c r="C105" s="19" t="n">
        <v>76.16</v>
      </c>
      <c r="D105" s="19" t="n">
        <v>75.84</v>
      </c>
      <c r="E105" s="19" t="n">
        <v>76.16</v>
      </c>
      <c r="F105" s="19" t="n">
        <v>75.24</v>
      </c>
      <c r="G105" s="19" t="n">
        <v>72.56</v>
      </c>
      <c r="H105" s="19" t="n">
        <v>70.26</v>
      </c>
      <c r="I105" s="19" t="n">
        <v>69.84</v>
      </c>
      <c r="J105" s="19" t="n">
        <v>69.54</v>
      </c>
      <c r="K105" s="19" t="n">
        <v>61.55</v>
      </c>
      <c r="L105" s="19" t="n">
        <v>59.76</v>
      </c>
    </row>
    <row r="106" customFormat="false" ht="12.8" hidden="false" customHeight="false" outlineLevel="0" collapsed="false">
      <c r="A106" s="18" t="s">
        <v>301</v>
      </c>
      <c r="B106" s="19" t="n">
        <v>73.24</v>
      </c>
      <c r="C106" s="19" t="n">
        <v>73.47</v>
      </c>
      <c r="D106" s="19" t="n">
        <v>74.73</v>
      </c>
      <c r="E106" s="19" t="n">
        <v>75.97</v>
      </c>
      <c r="F106" s="19" t="n">
        <v>73.51</v>
      </c>
      <c r="G106" s="19" t="n">
        <v>70.91</v>
      </c>
      <c r="H106" s="19" t="n">
        <v>68.35</v>
      </c>
      <c r="I106" s="19" t="n">
        <v>67.46</v>
      </c>
      <c r="J106" s="19" t="n">
        <v>67.75</v>
      </c>
      <c r="K106" s="19" t="n">
        <v>58.1</v>
      </c>
      <c r="L106" s="19" t="n">
        <v>59.45</v>
      </c>
    </row>
    <row r="107" customFormat="false" ht="12.8" hidden="false" customHeight="false" outlineLevel="0" collapsed="false">
      <c r="A107" s="18" t="s">
        <v>302</v>
      </c>
      <c r="B107" s="19" t="n">
        <v>73.53</v>
      </c>
      <c r="C107" s="19" t="n">
        <v>72.31</v>
      </c>
      <c r="D107" s="19" t="n">
        <v>72.31</v>
      </c>
      <c r="E107" s="19" t="n">
        <v>72.31</v>
      </c>
      <c r="F107" s="19" t="n">
        <v>73.33</v>
      </c>
      <c r="G107" s="19" t="n">
        <v>73.55</v>
      </c>
      <c r="H107" s="19" t="n">
        <v>71.54</v>
      </c>
      <c r="I107" s="19" t="n">
        <v>72</v>
      </c>
      <c r="J107" s="19" t="n">
        <v>71.26</v>
      </c>
      <c r="K107" s="19" t="n">
        <v>66.07</v>
      </c>
      <c r="L107" s="19" t="n">
        <v>65.56</v>
      </c>
    </row>
    <row r="108" customFormat="false" ht="12.8" hidden="false" customHeight="false" outlineLevel="0" collapsed="false">
      <c r="A108" s="18" t="s">
        <v>303</v>
      </c>
      <c r="B108" s="19" t="n">
        <v>54.7</v>
      </c>
      <c r="C108" s="19" t="n">
        <v>54.96</v>
      </c>
      <c r="D108" s="19" t="n">
        <v>56.31</v>
      </c>
      <c r="E108" s="19" t="n">
        <v>50.67</v>
      </c>
      <c r="F108" s="19" t="n">
        <v>51.03</v>
      </c>
      <c r="G108" s="19" t="n">
        <v>51.09</v>
      </c>
      <c r="H108" s="19" t="n">
        <v>53.22</v>
      </c>
      <c r="I108" s="19" t="n">
        <v>54.55</v>
      </c>
      <c r="J108" s="19" t="n">
        <v>53.29</v>
      </c>
      <c r="K108" s="19" t="n">
        <v>47.57</v>
      </c>
      <c r="L108" s="19" t="n">
        <v>47.98</v>
      </c>
    </row>
    <row r="109" customFormat="false" ht="12.8" hidden="false" customHeight="false" outlineLevel="0" collapsed="false">
      <c r="A109" s="18" t="s">
        <v>304</v>
      </c>
      <c r="B109" s="19" t="n">
        <v>73.99</v>
      </c>
      <c r="C109" s="19" t="n">
        <v>74.65</v>
      </c>
      <c r="D109" s="19" t="n">
        <v>72.15</v>
      </c>
      <c r="E109" s="19" t="n">
        <v>71.17</v>
      </c>
      <c r="F109" s="19" t="n">
        <v>69.59</v>
      </c>
      <c r="G109" s="19" t="n">
        <v>69.99</v>
      </c>
      <c r="H109" s="19" t="n">
        <v>68.79</v>
      </c>
      <c r="I109" s="19" t="n">
        <v>68.84</v>
      </c>
      <c r="J109" s="19" t="n">
        <v>68.39</v>
      </c>
      <c r="K109" s="19" t="n">
        <v>73.47</v>
      </c>
      <c r="L109" s="19" t="n">
        <v>77.62</v>
      </c>
    </row>
    <row r="110" customFormat="false" ht="12.8" hidden="false" customHeight="false" outlineLevel="0" collapsed="false">
      <c r="A110" s="18" t="s">
        <v>305</v>
      </c>
      <c r="B110" s="19" t="n">
        <v>70.07</v>
      </c>
      <c r="C110" s="19" t="n">
        <v>69.7</v>
      </c>
      <c r="D110" s="19" t="n">
        <v>74.75</v>
      </c>
      <c r="E110" s="19" t="n">
        <v>72.39</v>
      </c>
      <c r="F110" s="19" t="n">
        <v>71.05</v>
      </c>
      <c r="G110" s="19" t="n">
        <v>70.95</v>
      </c>
      <c r="H110" s="19" t="n">
        <v>70.49</v>
      </c>
      <c r="I110" s="19" t="n">
        <v>70.39</v>
      </c>
      <c r="J110" s="19" t="n">
        <v>71.03</v>
      </c>
      <c r="K110" s="19" t="n">
        <v>59.17</v>
      </c>
      <c r="L110" s="19" t="n">
        <v>59.33</v>
      </c>
    </row>
    <row r="111" customFormat="false" ht="12.8" hidden="false" customHeight="false" outlineLevel="0" collapsed="false">
      <c r="A111" s="18" t="s">
        <v>306</v>
      </c>
      <c r="B111" s="19" t="n">
        <v>67.03</v>
      </c>
      <c r="C111" s="19" t="n">
        <v>65.22</v>
      </c>
      <c r="D111" s="19" t="n">
        <v>65.37</v>
      </c>
      <c r="E111" s="19" t="n">
        <v>67.21</v>
      </c>
      <c r="F111" s="19" t="n">
        <v>66.35</v>
      </c>
      <c r="G111" s="19" t="n">
        <v>68.79</v>
      </c>
      <c r="H111" s="19" t="n">
        <v>67.26</v>
      </c>
      <c r="I111" s="19" t="n">
        <v>66.17</v>
      </c>
      <c r="J111" s="19" t="n">
        <v>65.67</v>
      </c>
      <c r="K111" s="19" t="n">
        <v>66.54</v>
      </c>
      <c r="L111" s="19" t="n">
        <v>74.28</v>
      </c>
    </row>
    <row r="112" customFormat="false" ht="12.8" hidden="false" customHeight="false" outlineLevel="0" collapsed="false">
      <c r="A112" s="18" t="s">
        <v>307</v>
      </c>
      <c r="B112" s="19" t="n">
        <v>60.96</v>
      </c>
      <c r="C112" s="19" t="n">
        <v>60.28</v>
      </c>
      <c r="D112" s="19" t="n">
        <v>60.81</v>
      </c>
      <c r="E112" s="19" t="n">
        <v>57.36</v>
      </c>
      <c r="F112" s="19" t="n">
        <v>57.58</v>
      </c>
      <c r="G112" s="19" t="n">
        <v>56.87</v>
      </c>
      <c r="H112" s="19" t="n">
        <v>56.02</v>
      </c>
      <c r="I112" s="19" t="n">
        <v>57.12</v>
      </c>
      <c r="J112" s="19" t="n">
        <v>56.06</v>
      </c>
      <c r="K112" s="19" t="n">
        <v>45.42</v>
      </c>
      <c r="L112" s="19" t="n">
        <v>43.69</v>
      </c>
    </row>
    <row r="113" customFormat="false" ht="12.8" hidden="false" customHeight="false" outlineLevel="0" collapsed="false">
      <c r="A113" s="18" t="s">
        <v>308</v>
      </c>
      <c r="B113" s="19" t="n">
        <v>71.99</v>
      </c>
      <c r="C113" s="19" t="n">
        <v>70.74</v>
      </c>
      <c r="D113" s="19" t="n">
        <v>70.02</v>
      </c>
      <c r="E113" s="19" t="n">
        <v>69.75</v>
      </c>
      <c r="F113" s="19" t="n">
        <v>68.95</v>
      </c>
      <c r="G113" s="19" t="n">
        <v>68.88</v>
      </c>
      <c r="H113" s="19" t="n">
        <v>67.34</v>
      </c>
      <c r="I113" s="19" t="n">
        <v>66.21</v>
      </c>
      <c r="J113" s="19" t="n">
        <v>64.61</v>
      </c>
      <c r="K113" s="19" t="n">
        <v>49.89</v>
      </c>
      <c r="L113" s="19" t="n">
        <v>56.13</v>
      </c>
    </row>
    <row r="114" customFormat="false" ht="12.8" hidden="false" customHeight="false" outlineLevel="0" collapsed="false">
      <c r="A114" s="18" t="s">
        <v>309</v>
      </c>
      <c r="B114" s="19" t="n">
        <v>55.29</v>
      </c>
      <c r="C114" s="19" t="n">
        <v>58.57</v>
      </c>
      <c r="D114" s="19" t="n">
        <v>57.92</v>
      </c>
      <c r="E114" s="19" t="n">
        <v>54.52</v>
      </c>
      <c r="F114" s="19" t="n">
        <v>58.18</v>
      </c>
      <c r="G114" s="19" t="n">
        <v>56.85</v>
      </c>
      <c r="H114" s="19" t="n">
        <v>55.08</v>
      </c>
      <c r="I114" s="19" t="n">
        <v>55.23</v>
      </c>
      <c r="J114" s="19" t="n">
        <v>53.86</v>
      </c>
      <c r="K114" s="19" t="n">
        <v>25.03</v>
      </c>
      <c r="L114" s="19" t="n">
        <v>28.26</v>
      </c>
    </row>
    <row r="115" customFormat="false" ht="12.8" hidden="false" customHeight="false" outlineLevel="0" collapsed="false">
      <c r="A115" s="18" t="s">
        <v>310</v>
      </c>
      <c r="B115" s="19" t="n">
        <v>87.5</v>
      </c>
      <c r="C115" s="19" t="n">
        <v>87.5</v>
      </c>
      <c r="D115" s="19" t="n">
        <v>87.5</v>
      </c>
      <c r="E115" s="19" t="n">
        <v>84.85</v>
      </c>
      <c r="F115" s="19" t="n">
        <v>82.92</v>
      </c>
      <c r="G115" s="19" t="n">
        <v>79.76</v>
      </c>
      <c r="H115" s="19" t="n">
        <v>81.05</v>
      </c>
      <c r="I115" s="19" t="n">
        <v>80.75</v>
      </c>
      <c r="J115" s="19" t="n">
        <v>80.28</v>
      </c>
      <c r="K115" s="19" t="n">
        <v>81.84</v>
      </c>
      <c r="L115" s="19" t="n">
        <v>80.91</v>
      </c>
    </row>
    <row r="116" customFormat="false" ht="12.8" hidden="false" customHeight="false" outlineLevel="0" collapsed="false">
      <c r="A116" s="18" t="s">
        <v>311</v>
      </c>
      <c r="B116" s="19" t="n">
        <v>65.39</v>
      </c>
      <c r="C116" s="19" t="n">
        <v>63.84</v>
      </c>
      <c r="D116" s="19" t="n">
        <v>67.29</v>
      </c>
      <c r="E116" s="19" t="n">
        <v>67.38</v>
      </c>
      <c r="F116" s="19" t="n">
        <v>66.98</v>
      </c>
      <c r="G116" s="19" t="n">
        <v>67.95</v>
      </c>
      <c r="H116" s="19" t="n">
        <v>66.6</v>
      </c>
      <c r="I116" s="19" t="n">
        <v>64.9</v>
      </c>
      <c r="J116" s="19" t="n">
        <v>65.38</v>
      </c>
      <c r="K116" s="19" t="n">
        <v>62.67</v>
      </c>
      <c r="L116" s="19" t="n">
        <v>57.89</v>
      </c>
    </row>
    <row r="117" customFormat="false" ht="12.8" hidden="false" customHeight="false" outlineLevel="0" collapsed="false">
      <c r="A117" s="18" t="s">
        <v>312</v>
      </c>
      <c r="B117" s="19" t="n">
        <v>93.52</v>
      </c>
      <c r="C117" s="19" t="n">
        <v>93.54</v>
      </c>
      <c r="D117" s="19" t="n">
        <v>90.78</v>
      </c>
      <c r="E117" s="19" t="n">
        <v>91.24</v>
      </c>
      <c r="F117" s="19" t="n">
        <v>88.72</v>
      </c>
      <c r="G117" s="19" t="n">
        <v>89.99</v>
      </c>
      <c r="H117" s="19" t="n">
        <v>91.37</v>
      </c>
      <c r="I117" s="19" t="n">
        <v>90.04</v>
      </c>
      <c r="J117" s="19" t="n">
        <v>90.33</v>
      </c>
      <c r="K117" s="19" t="n">
        <v>77.93</v>
      </c>
      <c r="L117" s="19" t="n">
        <v>87</v>
      </c>
    </row>
    <row r="118" customFormat="false" ht="12.8" hidden="false" customHeight="false" outlineLevel="0" collapsed="false">
      <c r="A118" s="18" t="s">
        <v>313</v>
      </c>
      <c r="B118" s="19" t="n">
        <v>91.62</v>
      </c>
      <c r="C118" s="19" t="n">
        <v>91.45</v>
      </c>
      <c r="D118" s="19" t="n">
        <v>89.94</v>
      </c>
      <c r="E118" s="19" t="n">
        <v>89.99</v>
      </c>
      <c r="F118" s="19" t="n">
        <v>86.02</v>
      </c>
      <c r="G118" s="19" t="n">
        <v>86.38</v>
      </c>
      <c r="H118" s="19" t="n">
        <v>89.25</v>
      </c>
      <c r="I118" s="19" t="n">
        <v>89.31</v>
      </c>
      <c r="J118" s="19" t="n">
        <v>89.96</v>
      </c>
      <c r="K118" s="19" t="n">
        <v>83.54</v>
      </c>
      <c r="L118" s="19" t="n">
        <v>84.23</v>
      </c>
    </row>
    <row r="119" customFormat="false" ht="12.8" hidden="false" customHeight="false" outlineLevel="0" collapsed="false">
      <c r="A119" s="18" t="s">
        <v>314</v>
      </c>
      <c r="B119" s="19" t="n">
        <v>71.69</v>
      </c>
      <c r="C119" s="19" t="n">
        <v>72.3</v>
      </c>
      <c r="D119" s="19" t="n">
        <v>72.06</v>
      </c>
      <c r="E119" s="19" t="n">
        <v>71.18</v>
      </c>
      <c r="F119" s="19" t="n">
        <v>68.99</v>
      </c>
      <c r="G119" s="19" t="n">
        <v>69.59</v>
      </c>
      <c r="H119" s="19" t="n">
        <v>64.47</v>
      </c>
      <c r="I119" s="19" t="n">
        <v>64.19</v>
      </c>
      <c r="J119" s="19" t="n">
        <v>60.02</v>
      </c>
      <c r="K119" s="19" t="n">
        <v>37.09</v>
      </c>
      <c r="L119" s="19" t="n">
        <v>37.09</v>
      </c>
    </row>
    <row r="120" customFormat="false" ht="12.8" hidden="false" customHeight="false" outlineLevel="0" collapsed="false">
      <c r="A120" s="18" t="s">
        <v>315</v>
      </c>
      <c r="B120" s="19" t="n">
        <v>76.92</v>
      </c>
      <c r="C120" s="19" t="n">
        <v>76.41</v>
      </c>
      <c r="D120" s="19" t="n">
        <v>76.15</v>
      </c>
      <c r="E120" s="19" t="n">
        <v>75.38</v>
      </c>
      <c r="F120" s="19" t="n">
        <v>72.79</v>
      </c>
      <c r="G120" s="19" t="n">
        <v>72.6</v>
      </c>
      <c r="H120" s="19" t="n">
        <v>70.74</v>
      </c>
      <c r="I120" s="19" t="n">
        <v>71.75</v>
      </c>
      <c r="J120" s="19" t="n">
        <v>71.56</v>
      </c>
      <c r="K120" s="19" t="n">
        <v>67.8</v>
      </c>
      <c r="L120" s="19" t="n">
        <v>66.84</v>
      </c>
    </row>
    <row r="121" customFormat="false" ht="12.8" hidden="false" customHeight="false" outlineLevel="0" collapsed="false">
      <c r="A121" s="18" t="s">
        <v>316</v>
      </c>
      <c r="B121" s="19" t="n">
        <v>65.89</v>
      </c>
      <c r="C121" s="19" t="n">
        <v>65.76</v>
      </c>
      <c r="D121" s="19" t="n">
        <v>65.91</v>
      </c>
      <c r="E121" s="19" t="n">
        <v>64.1</v>
      </c>
      <c r="F121" s="19" t="n">
        <v>60.31</v>
      </c>
      <c r="G121" s="19" t="n">
        <v>62.59</v>
      </c>
      <c r="H121" s="19" t="n">
        <v>63.5</v>
      </c>
      <c r="I121" s="19" t="n">
        <v>64.37</v>
      </c>
      <c r="J121" s="19" t="n">
        <v>60.31</v>
      </c>
      <c r="K121" s="19" t="n">
        <v>46.79</v>
      </c>
      <c r="L121" s="19" t="n">
        <v>49.56</v>
      </c>
    </row>
    <row r="122" customFormat="false" ht="12.8" hidden="false" customHeight="false" outlineLevel="0" collapsed="false">
      <c r="A122" s="18" t="s">
        <v>317</v>
      </c>
      <c r="B122" s="19" t="n">
        <v>16.1</v>
      </c>
      <c r="C122" s="19" t="n">
        <v>18.04</v>
      </c>
      <c r="D122" s="19" t="n">
        <v>16.75</v>
      </c>
      <c r="E122" s="19" t="n">
        <v>16.24</v>
      </c>
      <c r="F122" s="19" t="n">
        <v>15.02</v>
      </c>
      <c r="G122" s="19" t="n">
        <v>11.13</v>
      </c>
      <c r="H122" s="19" t="n">
        <v>16.6</v>
      </c>
      <c r="I122" s="19" t="n">
        <v>14.18</v>
      </c>
      <c r="J122" s="19" t="n">
        <v>18.72</v>
      </c>
      <c r="K122" s="19" t="n">
        <v>13.92</v>
      </c>
      <c r="L122" s="19" t="n">
        <v>21.72</v>
      </c>
    </row>
    <row r="123" customFormat="false" ht="12.8" hidden="false" customHeight="false" outlineLevel="0" collapsed="false">
      <c r="A123" s="18" t="s">
        <v>318</v>
      </c>
      <c r="B123" s="19" t="n">
        <v>65.73</v>
      </c>
      <c r="C123" s="19" t="n">
        <v>63.57</v>
      </c>
      <c r="D123" s="19" t="n">
        <v>63.74</v>
      </c>
      <c r="E123" s="19" t="n">
        <v>63.91</v>
      </c>
      <c r="F123" s="19" t="n">
        <v>64.26</v>
      </c>
      <c r="G123" s="19" t="n">
        <v>67.57</v>
      </c>
      <c r="H123" s="19" t="n">
        <v>68.34</v>
      </c>
      <c r="I123" s="19" t="n">
        <v>68.72</v>
      </c>
      <c r="J123" s="19" t="n">
        <v>68.33</v>
      </c>
      <c r="K123" s="19" t="n">
        <v>68.44</v>
      </c>
      <c r="L123" s="19" t="n">
        <v>74.35</v>
      </c>
    </row>
    <row r="124" customFormat="false" ht="12.8" hidden="false" customHeight="false" outlineLevel="0" collapsed="false">
      <c r="A124" s="18" t="s">
        <v>319</v>
      </c>
      <c r="B124" s="19" t="n">
        <v>70.66</v>
      </c>
      <c r="C124" s="19" t="n">
        <v>70.46</v>
      </c>
      <c r="D124" s="19" t="n">
        <v>71.67</v>
      </c>
      <c r="E124" s="19" t="n">
        <v>70.46</v>
      </c>
      <c r="F124" s="19" t="n">
        <v>70.12</v>
      </c>
      <c r="G124" s="19" t="n">
        <v>70.41</v>
      </c>
      <c r="H124" s="19" t="n">
        <v>70.33</v>
      </c>
      <c r="I124" s="19" t="n">
        <v>70.21</v>
      </c>
      <c r="J124" s="19" t="n">
        <v>70.18</v>
      </c>
      <c r="K124" s="19" t="n">
        <v>61.08</v>
      </c>
      <c r="L124" s="19" t="n">
        <v>61.73</v>
      </c>
    </row>
    <row r="125" customFormat="false" ht="12.8" hidden="false" customHeight="false" outlineLevel="0" collapsed="false">
      <c r="A125" s="18" t="s">
        <v>320</v>
      </c>
      <c r="B125" s="19" t="n">
        <v>93.48</v>
      </c>
      <c r="C125" s="19" t="n">
        <v>93.48</v>
      </c>
      <c r="D125" s="19" t="n">
        <v>92.25</v>
      </c>
      <c r="E125" s="19" t="n">
        <v>91.21</v>
      </c>
      <c r="F125" s="19" t="n">
        <v>92.4</v>
      </c>
      <c r="G125" s="19" t="n">
        <v>92.37</v>
      </c>
      <c r="H125" s="19" t="n">
        <v>92.18</v>
      </c>
      <c r="I125" s="19" t="n">
        <v>92.16</v>
      </c>
      <c r="J125" s="19" t="n">
        <v>93.28</v>
      </c>
      <c r="K125" s="19" t="n">
        <v>92.65</v>
      </c>
      <c r="L125" s="19" t="n">
        <v>95.18</v>
      </c>
    </row>
    <row r="126" customFormat="false" ht="12.8" hidden="false" customHeight="false" outlineLevel="0" collapsed="false">
      <c r="A126" s="18" t="s">
        <v>321</v>
      </c>
      <c r="B126" s="19"/>
      <c r="C126" s="19"/>
      <c r="D126" s="19"/>
      <c r="E126" s="19"/>
      <c r="F126" s="19"/>
      <c r="G126" s="19"/>
      <c r="H126" s="19"/>
      <c r="I126" s="19"/>
      <c r="J126" s="19"/>
      <c r="K126" s="19"/>
      <c r="L126" s="19" t="n">
        <v>58.36</v>
      </c>
    </row>
    <row r="127" customFormat="false" ht="12.8" hidden="false" customHeight="false" outlineLevel="0" collapsed="false">
      <c r="A127" s="18" t="s">
        <v>322</v>
      </c>
      <c r="B127" s="19" t="n">
        <v>58.49</v>
      </c>
      <c r="C127" s="19" t="n">
        <v>61.17</v>
      </c>
      <c r="D127" s="19" t="n">
        <v>61.17</v>
      </c>
      <c r="E127" s="19" t="n">
        <v>59.57</v>
      </c>
      <c r="F127" s="19" t="n">
        <v>59.54</v>
      </c>
      <c r="G127" s="19" t="n">
        <v>59.33</v>
      </c>
      <c r="H127" s="19" t="n">
        <v>56.58</v>
      </c>
      <c r="I127" s="19" t="n">
        <v>56.58</v>
      </c>
      <c r="J127" s="19" t="n">
        <v>56.63</v>
      </c>
      <c r="K127" s="19" t="n">
        <v>35.99</v>
      </c>
      <c r="L127" s="19" t="n">
        <v>37.87</v>
      </c>
    </row>
    <row r="128" customFormat="false" ht="12.8" hidden="false" customHeight="false" outlineLevel="0" collapsed="false">
      <c r="A128" s="18" t="s">
        <v>323</v>
      </c>
      <c r="B128" s="19" t="n">
        <v>48.69</v>
      </c>
      <c r="C128" s="19" t="n">
        <v>48.54</v>
      </c>
      <c r="D128" s="19" t="n">
        <v>49.54</v>
      </c>
      <c r="E128" s="19" t="n">
        <v>51.48</v>
      </c>
      <c r="F128" s="19" t="n">
        <v>56.45</v>
      </c>
      <c r="G128" s="19" t="n">
        <v>56.76</v>
      </c>
      <c r="H128" s="19" t="n">
        <v>54.17</v>
      </c>
      <c r="I128" s="19" t="n">
        <v>54.48</v>
      </c>
      <c r="J128" s="19" t="n">
        <v>53.14</v>
      </c>
      <c r="K128" s="19" t="n">
        <v>37.99</v>
      </c>
      <c r="L128" s="19" t="n">
        <v>39.95</v>
      </c>
    </row>
    <row r="129" customFormat="false" ht="12.8" hidden="false" customHeight="false" outlineLevel="0" collapsed="false">
      <c r="A129" s="18" t="s">
        <v>324</v>
      </c>
      <c r="B129" s="19" t="n">
        <v>56.91</v>
      </c>
      <c r="C129" s="19" t="n">
        <v>59.89</v>
      </c>
      <c r="D129" s="19" t="n">
        <v>58.99</v>
      </c>
      <c r="E129" s="19" t="n">
        <v>57.07</v>
      </c>
      <c r="F129" s="19" t="n">
        <v>57.1</v>
      </c>
      <c r="G129" s="19" t="n">
        <v>57.04</v>
      </c>
      <c r="H129" s="19" t="n">
        <v>55.32</v>
      </c>
      <c r="I129" s="19" t="n">
        <v>55.91</v>
      </c>
      <c r="J129" s="19" t="n">
        <v>56.82</v>
      </c>
      <c r="K129" s="19" t="n">
        <v>28.98</v>
      </c>
      <c r="L129" s="19" t="n">
        <v>37.86</v>
      </c>
    </row>
    <row r="130" customFormat="false" ht="12.8" hidden="false" customHeight="false" outlineLevel="0" collapsed="false">
      <c r="A130" s="18" t="s">
        <v>325</v>
      </c>
      <c r="B130" s="19" t="n">
        <v>67.05</v>
      </c>
      <c r="C130" s="19" t="n">
        <v>69.8</v>
      </c>
      <c r="D130" s="19" t="n">
        <v>71.02</v>
      </c>
      <c r="E130" s="19" t="n">
        <v>69.41</v>
      </c>
      <c r="F130" s="19" t="n">
        <v>67.88</v>
      </c>
      <c r="G130" s="19" t="n">
        <v>69.44</v>
      </c>
      <c r="H130" s="19" t="n">
        <v>70.22</v>
      </c>
      <c r="I130" s="19" t="n">
        <v>70.22</v>
      </c>
      <c r="J130" s="19" t="n">
        <v>70.06</v>
      </c>
      <c r="K130" s="19" t="n">
        <v>62.78</v>
      </c>
      <c r="L130" s="19" t="n">
        <v>63.67</v>
      </c>
    </row>
    <row r="131" customFormat="false" ht="12.8" hidden="false" customHeight="false" outlineLevel="0" collapsed="false">
      <c r="A131" s="18" t="s">
        <v>326</v>
      </c>
      <c r="B131" s="19" t="n">
        <v>77.03</v>
      </c>
      <c r="C131" s="19" t="n">
        <v>76.54</v>
      </c>
      <c r="D131" s="19" t="n">
        <v>74.13</v>
      </c>
      <c r="E131" s="19" t="n">
        <v>74.19</v>
      </c>
      <c r="F131" s="19" t="n">
        <v>74.93</v>
      </c>
      <c r="G131" s="19" t="n">
        <v>73.81</v>
      </c>
      <c r="H131" s="19" t="n">
        <v>75.3</v>
      </c>
      <c r="I131" s="19" t="n">
        <v>76.07</v>
      </c>
      <c r="J131" s="19" t="n">
        <v>75.12</v>
      </c>
      <c r="K131" s="19" t="n">
        <v>66.66</v>
      </c>
      <c r="L131" s="19" t="n">
        <v>67.62</v>
      </c>
    </row>
    <row r="132" customFormat="false" ht="12.8" hidden="false" customHeight="false" outlineLevel="0" collapsed="false">
      <c r="A132" s="18" t="s">
        <v>327</v>
      </c>
      <c r="B132" s="19" t="n">
        <v>71.22</v>
      </c>
      <c r="C132" s="19" t="n">
        <v>68.19</v>
      </c>
      <c r="D132" s="19" t="n">
        <v>66.26</v>
      </c>
      <c r="E132" s="19" t="n">
        <v>66.37</v>
      </c>
      <c r="F132" s="19" t="n">
        <v>64.36</v>
      </c>
      <c r="G132" s="19" t="n">
        <v>67.68</v>
      </c>
      <c r="H132" s="19" t="n">
        <v>67.6</v>
      </c>
      <c r="I132" s="19" t="n">
        <v>67.03</v>
      </c>
      <c r="J132" s="19" t="n">
        <v>66.48</v>
      </c>
      <c r="K132" s="19" t="n">
        <v>58.36</v>
      </c>
      <c r="L132" s="19" t="n">
        <v>55.96</v>
      </c>
    </row>
    <row r="133" customFormat="false" ht="12.8" hidden="false" customHeight="false" outlineLevel="0" collapsed="false">
      <c r="A133" s="18" t="s">
        <v>328</v>
      </c>
      <c r="B133" s="19" t="n">
        <v>68.13</v>
      </c>
      <c r="C133" s="19" t="n">
        <v>68.3</v>
      </c>
      <c r="D133" s="19" t="n">
        <v>68.79</v>
      </c>
      <c r="E133" s="19" t="n">
        <v>70.01</v>
      </c>
      <c r="F133" s="19" t="n">
        <v>69.02</v>
      </c>
      <c r="G133" s="19" t="n">
        <v>69.73</v>
      </c>
      <c r="H133" s="19" t="n">
        <v>69.78</v>
      </c>
      <c r="I133" s="19" t="n">
        <v>69.06</v>
      </c>
      <c r="J133" s="19" t="n">
        <v>68.29</v>
      </c>
      <c r="K133" s="19" t="n">
        <v>61.75</v>
      </c>
      <c r="L133" s="19" t="n">
        <v>52.74</v>
      </c>
    </row>
    <row r="134" customFormat="false" ht="12.8" hidden="false" customHeight="false" outlineLevel="0" collapsed="false">
      <c r="A134" s="18" t="s">
        <v>329</v>
      </c>
      <c r="B134" s="19" t="n">
        <v>56.89</v>
      </c>
      <c r="C134" s="19" t="n">
        <v>56.31</v>
      </c>
      <c r="D134" s="19" t="n">
        <v>58.81</v>
      </c>
      <c r="E134" s="19" t="n">
        <v>55.34</v>
      </c>
      <c r="F134" s="19" t="n">
        <v>58.92</v>
      </c>
      <c r="G134" s="19" t="n">
        <v>57.47</v>
      </c>
      <c r="H134" s="19" t="n">
        <v>56.09</v>
      </c>
      <c r="I134" s="19" t="n">
        <v>56.46</v>
      </c>
      <c r="J134" s="19" t="n">
        <v>54.36</v>
      </c>
      <c r="K134" s="19" t="n">
        <v>41.84</v>
      </c>
      <c r="L134" s="19" t="n">
        <v>46.21</v>
      </c>
    </row>
    <row r="135" customFormat="false" ht="12.8" hidden="false" customHeight="false" outlineLevel="0" collapsed="false">
      <c r="A135" s="18" t="s">
        <v>330</v>
      </c>
      <c r="B135" s="19" t="n">
        <v>86.89</v>
      </c>
      <c r="C135" s="19" t="n">
        <v>88.97</v>
      </c>
      <c r="D135" s="19" t="n">
        <v>87.29</v>
      </c>
      <c r="E135" s="19" t="n">
        <v>76.11</v>
      </c>
      <c r="F135" s="19" t="n">
        <v>73.53</v>
      </c>
      <c r="G135" s="19" t="n">
        <v>73.41</v>
      </c>
      <c r="H135" s="19" t="n">
        <v>71.11</v>
      </c>
      <c r="I135" s="19" t="n">
        <v>71.35</v>
      </c>
      <c r="J135" s="19" t="n">
        <v>71.16</v>
      </c>
      <c r="K135" s="19" t="n">
        <v>65.64</v>
      </c>
      <c r="L135" s="19" t="n">
        <v>67.66</v>
      </c>
    </row>
    <row r="136" customFormat="false" ht="12.8" hidden="false" customHeight="false" outlineLevel="0" collapsed="false">
      <c r="A136" s="18" t="s">
        <v>331</v>
      </c>
      <c r="B136" s="19" t="n">
        <v>83.25</v>
      </c>
      <c r="C136" s="19" t="n">
        <v>82.27</v>
      </c>
      <c r="D136" s="19" t="n">
        <v>82.89</v>
      </c>
      <c r="E136" s="19" t="n">
        <v>82.73</v>
      </c>
      <c r="F136" s="19" t="n">
        <v>84.23</v>
      </c>
      <c r="G136" s="19" t="n">
        <v>85.83</v>
      </c>
      <c r="H136" s="19" t="n">
        <v>87.37</v>
      </c>
      <c r="I136" s="19" t="n">
        <v>88.17</v>
      </c>
      <c r="J136" s="19" t="n">
        <v>89.89</v>
      </c>
      <c r="K136" s="19" t="n">
        <v>87.07</v>
      </c>
      <c r="L136" s="19" t="n">
        <v>84.6</v>
      </c>
    </row>
    <row r="137" customFormat="false" ht="12.8" hidden="false" customHeight="false" outlineLevel="0" collapsed="false">
      <c r="A137" s="18" t="s">
        <v>332</v>
      </c>
      <c r="B137" s="19" t="n">
        <v>67.14</v>
      </c>
      <c r="C137" s="19" t="n">
        <v>65.68</v>
      </c>
      <c r="D137" s="19" t="n">
        <v>64.65</v>
      </c>
      <c r="E137" s="19" t="n">
        <v>64.03</v>
      </c>
      <c r="F137" s="19" t="n">
        <v>60.17</v>
      </c>
      <c r="G137" s="19" t="n">
        <v>59.84</v>
      </c>
      <c r="H137" s="19" t="n">
        <v>57.49</v>
      </c>
      <c r="I137" s="19" t="n">
        <v>57.49</v>
      </c>
      <c r="J137" s="19" t="n">
        <v>57.4</v>
      </c>
      <c r="K137" s="19" t="n">
        <v>49.03</v>
      </c>
      <c r="L137" s="19" t="n">
        <v>55.28</v>
      </c>
    </row>
    <row r="138" customFormat="false" ht="12.8" hidden="false" customHeight="false" outlineLevel="0" collapsed="false">
      <c r="A138" s="18" t="s">
        <v>333</v>
      </c>
      <c r="B138" s="19" t="n">
        <v>76.95</v>
      </c>
      <c r="C138" s="19" t="n">
        <v>76.52</v>
      </c>
      <c r="D138" s="19" t="n">
        <v>75.1</v>
      </c>
      <c r="E138" s="19" t="n">
        <v>75.71</v>
      </c>
      <c r="F138" s="19" t="n">
        <v>75.54</v>
      </c>
      <c r="G138" s="19" t="n">
        <v>76.35</v>
      </c>
      <c r="H138" s="19" t="n">
        <v>74.33</v>
      </c>
      <c r="I138" s="19" t="n">
        <v>74.09</v>
      </c>
      <c r="J138" s="19" t="n">
        <v>75.09</v>
      </c>
      <c r="K138" s="19" t="n">
        <v>68.46</v>
      </c>
      <c r="L138" s="19" t="n">
        <v>69.04</v>
      </c>
    </row>
    <row r="139" customFormat="false" ht="12.8" hidden="false" customHeight="false" outlineLevel="0" collapsed="false">
      <c r="A139" s="18" t="s">
        <v>334</v>
      </c>
      <c r="B139" s="19" t="n">
        <v>56.58</v>
      </c>
      <c r="C139" s="19" t="n">
        <v>57.22</v>
      </c>
      <c r="D139" s="19" t="n">
        <v>55.03</v>
      </c>
      <c r="E139" s="19" t="n">
        <v>50.97</v>
      </c>
      <c r="F139" s="19" t="n">
        <v>50.55</v>
      </c>
      <c r="G139" s="19" t="n">
        <v>50.04</v>
      </c>
      <c r="H139" s="19" t="n">
        <v>49.69</v>
      </c>
      <c r="I139" s="19" t="n">
        <v>51.08</v>
      </c>
      <c r="J139" s="19" t="n">
        <v>51.29</v>
      </c>
      <c r="K139" s="19" t="n">
        <v>38.82</v>
      </c>
      <c r="L139" s="19" t="n">
        <v>34.77</v>
      </c>
    </row>
    <row r="140" customFormat="false" ht="12.8" hidden="false" customHeight="false" outlineLevel="0" collapsed="false">
      <c r="A140" s="18" t="s">
        <v>335</v>
      </c>
      <c r="B140" s="19" t="n">
        <v>44.54</v>
      </c>
      <c r="C140" s="19" t="n">
        <v>43.43</v>
      </c>
      <c r="D140" s="19" t="n">
        <v>43.43</v>
      </c>
      <c r="E140" s="19" t="n">
        <v>45.39</v>
      </c>
      <c r="F140" s="19" t="n">
        <v>45.89</v>
      </c>
      <c r="G140" s="19" t="n">
        <v>47.1</v>
      </c>
      <c r="H140" s="19" t="n">
        <v>47.57</v>
      </c>
      <c r="I140" s="19" t="n">
        <v>49.66</v>
      </c>
      <c r="J140" s="19" t="n">
        <v>49.34</v>
      </c>
      <c r="K140" s="19" t="n">
        <v>45.18</v>
      </c>
      <c r="L140" s="19" t="n">
        <v>46.58</v>
      </c>
    </row>
    <row r="141" customFormat="false" ht="12.8" hidden="false" customHeight="false" outlineLevel="0" collapsed="false">
      <c r="A141" s="18" t="s">
        <v>336</v>
      </c>
      <c r="B141" s="19" t="n">
        <v>76.16</v>
      </c>
      <c r="C141" s="19" t="n">
        <v>77.98</v>
      </c>
      <c r="D141" s="19" t="n">
        <v>77.68</v>
      </c>
      <c r="E141" s="19" t="n">
        <v>81.2</v>
      </c>
      <c r="F141" s="19" t="n">
        <v>83.59</v>
      </c>
      <c r="G141" s="19" t="n">
        <v>83.31</v>
      </c>
      <c r="H141" s="19" t="n">
        <v>81.75</v>
      </c>
      <c r="I141" s="19" t="n">
        <v>81.75</v>
      </c>
      <c r="J141" s="19" t="n">
        <v>80.76</v>
      </c>
      <c r="K141" s="19" t="n">
        <v>71.39</v>
      </c>
      <c r="L141" s="19" t="n">
        <v>82.15</v>
      </c>
    </row>
    <row r="142" customFormat="false" ht="12.8" hidden="false" customHeight="false" outlineLevel="0" collapsed="false">
      <c r="A142" s="18" t="s">
        <v>337</v>
      </c>
      <c r="B142" s="19" t="n">
        <v>43.12</v>
      </c>
      <c r="C142" s="19" t="n">
        <v>41.7</v>
      </c>
      <c r="D142" s="19" t="n">
        <v>40.59</v>
      </c>
      <c r="E142" s="19" t="n">
        <v>40.28</v>
      </c>
      <c r="F142" s="19" t="n">
        <v>33.98</v>
      </c>
      <c r="G142" s="19" t="n">
        <v>36.87</v>
      </c>
      <c r="H142" s="19" t="n">
        <v>34.12</v>
      </c>
      <c r="I142" s="19" t="n">
        <v>37.86</v>
      </c>
      <c r="J142" s="19" t="n">
        <v>37.27</v>
      </c>
      <c r="K142" s="19" t="n">
        <v>33.71</v>
      </c>
      <c r="L142" s="19" t="n">
        <v>32.43</v>
      </c>
    </row>
    <row r="143" customFormat="false" ht="12.8" hidden="false" customHeight="false" outlineLevel="0" collapsed="false">
      <c r="A143" s="18" t="s">
        <v>338</v>
      </c>
      <c r="B143" s="19" t="n">
        <v>73.81</v>
      </c>
      <c r="C143" s="19" t="n">
        <v>73.32</v>
      </c>
      <c r="D143" s="19" t="n">
        <v>72.23</v>
      </c>
      <c r="E143" s="19" t="n">
        <v>72.01</v>
      </c>
      <c r="F143" s="19" t="n">
        <v>73.28</v>
      </c>
      <c r="G143" s="19" t="n">
        <v>74.39</v>
      </c>
      <c r="H143" s="19" t="n">
        <v>74.19</v>
      </c>
      <c r="I143" s="19" t="n">
        <v>76.01</v>
      </c>
      <c r="J143" s="19" t="n">
        <v>74.78</v>
      </c>
      <c r="K143" s="19" t="n">
        <v>63.07</v>
      </c>
      <c r="L143" s="19" t="n">
        <v>55.82</v>
      </c>
    </row>
    <row r="144" customFormat="false" ht="12.8" hidden="false" customHeight="false" outlineLevel="0" collapsed="false">
      <c r="A144" s="18" t="s">
        <v>339</v>
      </c>
      <c r="B144" s="19" t="n">
        <v>73.41</v>
      </c>
      <c r="C144" s="19" t="n">
        <v>74.95</v>
      </c>
      <c r="D144" s="19" t="n">
        <v>72.34</v>
      </c>
      <c r="E144" s="19" t="n">
        <v>72.4</v>
      </c>
      <c r="F144" s="19" t="n">
        <v>71.95</v>
      </c>
      <c r="G144" s="19" t="n">
        <v>70.42</v>
      </c>
      <c r="H144" s="19" t="n">
        <v>68.82</v>
      </c>
      <c r="I144" s="19" t="n">
        <v>68.38</v>
      </c>
      <c r="J144" s="19" t="n">
        <v>67.97</v>
      </c>
      <c r="K144" s="19" t="n">
        <v>61.51</v>
      </c>
      <c r="L144" s="19" t="n">
        <v>59.16</v>
      </c>
    </row>
    <row r="145" customFormat="false" ht="12.8" hidden="false" customHeight="false" outlineLevel="0" collapsed="false">
      <c r="A145" s="18" t="s">
        <v>340</v>
      </c>
      <c r="B145" s="19" t="n">
        <v>70.81</v>
      </c>
      <c r="C145" s="19" t="n">
        <v>68.32</v>
      </c>
      <c r="D145" s="19" t="n">
        <v>68.45</v>
      </c>
      <c r="E145" s="19" t="n">
        <v>69.4</v>
      </c>
      <c r="F145" s="19" t="n">
        <v>69.14</v>
      </c>
      <c r="G145" s="19" t="n">
        <v>69.83</v>
      </c>
      <c r="H145" s="19" t="n">
        <v>70.59</v>
      </c>
      <c r="I145" s="19" t="n">
        <v>71.34</v>
      </c>
      <c r="J145" s="19" t="n">
        <v>74.34</v>
      </c>
      <c r="K145" s="19" t="n">
        <v>83.33</v>
      </c>
      <c r="L145" s="19" t="n">
        <v>75.71</v>
      </c>
    </row>
    <row r="146" customFormat="false" ht="12.8" hidden="false" customHeight="false" outlineLevel="0" collapsed="false">
      <c r="A146" s="18" t="s">
        <v>341</v>
      </c>
      <c r="B146" s="19" t="n">
        <v>73.65</v>
      </c>
      <c r="C146" s="19" t="n">
        <v>71.77</v>
      </c>
      <c r="D146" s="19" t="n">
        <v>71.53</v>
      </c>
      <c r="E146" s="19" t="n">
        <v>70.06</v>
      </c>
      <c r="F146" s="19" t="n">
        <v>69.27</v>
      </c>
      <c r="G146" s="19" t="n">
        <v>70.02</v>
      </c>
      <c r="H146" s="19" t="n">
        <v>69.64</v>
      </c>
      <c r="I146" s="19" t="n">
        <v>69.72</v>
      </c>
      <c r="J146" s="19" t="n">
        <v>70.39</v>
      </c>
      <c r="K146" s="19" t="n">
        <v>71.03</v>
      </c>
      <c r="L146" s="19" t="n">
        <v>62.55</v>
      </c>
    </row>
    <row r="147" customFormat="false" ht="12.8" hidden="false" customHeight="false" outlineLevel="0" collapsed="false">
      <c r="A147" s="18" t="s">
        <v>342</v>
      </c>
      <c r="B147" s="19" t="n">
        <v>56.57</v>
      </c>
      <c r="C147" s="19" t="n">
        <v>55.71</v>
      </c>
      <c r="D147" s="19" t="n">
        <v>54.13</v>
      </c>
      <c r="E147" s="19" t="n">
        <v>47.04</v>
      </c>
      <c r="F147" s="19" t="n">
        <v>48.9</v>
      </c>
      <c r="G147" s="19" t="n">
        <v>49.05</v>
      </c>
      <c r="H147" s="19" t="n">
        <v>48.59</v>
      </c>
      <c r="I147" s="19" t="n">
        <v>44.77</v>
      </c>
      <c r="J147" s="19" t="n">
        <v>44.8</v>
      </c>
      <c r="K147" s="19" t="n">
        <v>44.23</v>
      </c>
      <c r="L147" s="19" t="n">
        <v>47.88</v>
      </c>
    </row>
    <row r="148" customFormat="false" ht="12.8" hidden="false" customHeight="false" outlineLevel="0" collapsed="false">
      <c r="A148" s="18" t="s">
        <v>343</v>
      </c>
      <c r="B148" s="19" t="n">
        <v>86.75</v>
      </c>
      <c r="C148" s="19" t="n">
        <v>88.61</v>
      </c>
      <c r="D148" s="19" t="n">
        <v>88.34</v>
      </c>
      <c r="E148" s="19" t="n">
        <v>86.74</v>
      </c>
      <c r="F148" s="19" t="n">
        <v>84.49</v>
      </c>
      <c r="G148" s="19" t="n">
        <v>79.74</v>
      </c>
      <c r="H148" s="19" t="n">
        <v>76.42</v>
      </c>
      <c r="I148" s="19" t="n">
        <v>77.33</v>
      </c>
      <c r="J148" s="19" t="n">
        <v>76.98</v>
      </c>
      <c r="K148" s="19" t="n">
        <v>78.37</v>
      </c>
      <c r="L148" s="19" t="n">
        <v>83.22</v>
      </c>
    </row>
    <row r="149" customFormat="false" ht="12.8" hidden="false" customHeight="false" outlineLevel="0" collapsed="false">
      <c r="A149" s="18" t="s">
        <v>344</v>
      </c>
      <c r="B149" s="19" t="n">
        <v>79.51</v>
      </c>
      <c r="C149" s="19" t="n">
        <v>79.62</v>
      </c>
      <c r="D149" s="19" t="n">
        <v>79.45</v>
      </c>
      <c r="E149" s="19" t="n">
        <v>77.74</v>
      </c>
      <c r="F149" s="19" t="n">
        <v>78.3</v>
      </c>
      <c r="G149" s="19" t="n">
        <v>78.31</v>
      </c>
      <c r="H149" s="19" t="n">
        <v>77.69</v>
      </c>
      <c r="I149" s="19" t="n">
        <v>77.36</v>
      </c>
      <c r="J149" s="19" t="n">
        <v>76.9</v>
      </c>
      <c r="K149" s="19" t="n">
        <v>68.54</v>
      </c>
      <c r="L149" s="19" t="n">
        <v>70.59</v>
      </c>
    </row>
    <row r="150" customFormat="false" ht="12.8" hidden="false" customHeight="false" outlineLevel="0" collapsed="false">
      <c r="A150" s="18" t="s">
        <v>345</v>
      </c>
      <c r="B150" s="19" t="n">
        <v>26.41</v>
      </c>
      <c r="C150" s="19" t="n">
        <v>26.81</v>
      </c>
      <c r="D150" s="19" t="n">
        <v>27.69</v>
      </c>
      <c r="E150" s="19" t="n">
        <v>34.65</v>
      </c>
      <c r="F150" s="19" t="n">
        <v>34.05</v>
      </c>
      <c r="G150" s="19" t="n">
        <v>36.96</v>
      </c>
      <c r="H150" s="19" t="n">
        <v>42.76</v>
      </c>
      <c r="I150" s="19" t="n">
        <v>44.55</v>
      </c>
      <c r="J150" s="19" t="n">
        <v>44.53</v>
      </c>
      <c r="K150" s="19" t="n">
        <v>44.01</v>
      </c>
      <c r="L150" s="19" t="n">
        <v>44.24</v>
      </c>
    </row>
    <row r="151" customFormat="false" ht="12.8" hidden="false" customHeight="false" outlineLevel="0" collapsed="false">
      <c r="A151" s="18" t="s">
        <v>346</v>
      </c>
      <c r="B151" s="19" t="n">
        <v>75.44</v>
      </c>
      <c r="C151" s="19" t="n">
        <v>76.81</v>
      </c>
      <c r="D151" s="19" t="n">
        <v>77.94</v>
      </c>
      <c r="E151" s="19" t="n">
        <v>78.08</v>
      </c>
      <c r="F151" s="19" t="n">
        <v>79.88</v>
      </c>
      <c r="G151" s="19" t="n">
        <v>79.61</v>
      </c>
      <c r="H151" s="19" t="n">
        <v>77.81</v>
      </c>
      <c r="I151" s="19" t="n">
        <v>77.59</v>
      </c>
      <c r="J151" s="19" t="n">
        <v>78.41</v>
      </c>
      <c r="K151" s="19" t="n">
        <v>75.56</v>
      </c>
      <c r="L151" s="19" t="n">
        <v>78.6</v>
      </c>
    </row>
    <row r="152" customFormat="false" ht="12.8" hidden="false" customHeight="false" outlineLevel="0" collapsed="false">
      <c r="A152" s="18" t="s">
        <v>347</v>
      </c>
      <c r="B152" s="19" t="n">
        <v>75.52</v>
      </c>
      <c r="C152" s="19" t="n">
        <v>74.34</v>
      </c>
      <c r="D152" s="19" t="n">
        <v>73.45</v>
      </c>
      <c r="E152" s="19" t="n">
        <v>71.42</v>
      </c>
      <c r="F152" s="19" t="n">
        <v>72.39</v>
      </c>
      <c r="G152" s="19" t="n">
        <v>76.49</v>
      </c>
      <c r="H152" s="19" t="n">
        <v>75.06</v>
      </c>
      <c r="I152" s="19" t="n">
        <v>76.3</v>
      </c>
      <c r="J152" s="19" t="n">
        <v>76.57</v>
      </c>
      <c r="K152" s="19" t="n">
        <v>72.11</v>
      </c>
      <c r="L152" s="19" t="n">
        <v>70.83</v>
      </c>
    </row>
    <row r="153" customFormat="false" ht="12.8" hidden="false" customHeight="false" outlineLevel="0" collapsed="false">
      <c r="A153" s="18" t="s">
        <v>348</v>
      </c>
      <c r="B153" s="19" t="n">
        <v>63.8</v>
      </c>
      <c r="C153" s="19" t="n">
        <v>63.95</v>
      </c>
      <c r="D153" s="19" t="n">
        <v>61.96</v>
      </c>
      <c r="E153" s="19" t="n">
        <v>55.13</v>
      </c>
      <c r="F153" s="19" t="n">
        <v>51.84</v>
      </c>
      <c r="G153" s="19" t="n">
        <v>53.12</v>
      </c>
      <c r="H153" s="19" t="n">
        <v>54.35</v>
      </c>
      <c r="I153" s="19" t="n">
        <v>55.51</v>
      </c>
      <c r="J153" s="19" t="n">
        <v>54.22</v>
      </c>
      <c r="K153" s="19" t="n">
        <v>47.06</v>
      </c>
      <c r="L153" s="19" t="n">
        <v>50.62</v>
      </c>
    </row>
    <row r="154" customFormat="false" ht="12.8" hidden="false" customHeight="false" outlineLevel="0" collapsed="false">
      <c r="A154" s="18" t="s">
        <v>349</v>
      </c>
      <c r="B154" s="19" t="n">
        <v>79.5</v>
      </c>
      <c r="C154" s="19" t="n">
        <v>79.37</v>
      </c>
      <c r="D154" s="19" t="n">
        <v>80.05</v>
      </c>
      <c r="E154" s="19" t="n">
        <v>80.08</v>
      </c>
      <c r="F154" s="19" t="n">
        <v>81.31</v>
      </c>
      <c r="G154" s="19" t="n">
        <v>79.49</v>
      </c>
      <c r="H154" s="19" t="n">
        <v>78.01</v>
      </c>
      <c r="I154" s="19" t="n">
        <v>77.84</v>
      </c>
      <c r="J154" s="19" t="n">
        <v>79.56</v>
      </c>
      <c r="K154" s="19" t="n">
        <v>76.71</v>
      </c>
      <c r="L154" s="19" t="n">
        <v>75.37</v>
      </c>
    </row>
    <row r="155" customFormat="false" ht="12.8" hidden="false" customHeight="false" outlineLevel="0" collapsed="false">
      <c r="A155" s="18" t="s">
        <v>350</v>
      </c>
      <c r="B155" s="19" t="n">
        <v>43.41</v>
      </c>
      <c r="C155" s="19" t="n">
        <v>40.87</v>
      </c>
      <c r="D155" s="19" t="n">
        <v>39.72</v>
      </c>
      <c r="E155" s="19" t="n">
        <v>55.04</v>
      </c>
      <c r="F155" s="19" t="n">
        <v>55.66</v>
      </c>
      <c r="G155" s="19" t="n">
        <v>58.63</v>
      </c>
      <c r="H155" s="19" t="n">
        <v>60.39</v>
      </c>
      <c r="I155" s="19" t="n">
        <v>58.06</v>
      </c>
      <c r="J155" s="19" t="n">
        <v>57.8</v>
      </c>
      <c r="K155" s="19" t="n">
        <v>42.13</v>
      </c>
      <c r="L155" s="19" t="n">
        <v>45.85</v>
      </c>
    </row>
    <row r="156" customFormat="false" ht="12.8" hidden="false" customHeight="false" outlineLevel="0" collapsed="false">
      <c r="A156" s="18" t="s">
        <v>351</v>
      </c>
      <c r="B156" s="19" t="n">
        <v>29.94</v>
      </c>
      <c r="C156" s="19" t="n">
        <v>28.12</v>
      </c>
      <c r="D156" s="19" t="n">
        <v>27.66</v>
      </c>
      <c r="E156" s="19" t="n">
        <v>27.47</v>
      </c>
      <c r="F156" s="19" t="n">
        <v>26.44</v>
      </c>
      <c r="G156" s="19" t="n">
        <v>28.87</v>
      </c>
      <c r="H156" s="19" t="n">
        <v>27.55</v>
      </c>
      <c r="I156" s="19" t="n">
        <v>44.67</v>
      </c>
      <c r="J156" s="19" t="n">
        <v>47.07</v>
      </c>
      <c r="K156" s="19" t="n">
        <v>40.96</v>
      </c>
      <c r="L156" s="19" t="n">
        <v>40.83</v>
      </c>
    </row>
    <row r="157" customFormat="false" ht="12.8" hidden="false" customHeight="false" outlineLevel="0" collapsed="false">
      <c r="A157" s="18" t="s">
        <v>352</v>
      </c>
      <c r="B157" s="19" t="n">
        <v>81.81</v>
      </c>
      <c r="C157" s="19" t="n">
        <v>81.8</v>
      </c>
      <c r="D157" s="19" t="n">
        <v>81.8</v>
      </c>
      <c r="E157" s="19" t="n">
        <v>83.3</v>
      </c>
      <c r="F157" s="19" t="n">
        <v>83.93</v>
      </c>
      <c r="G157" s="19" t="n">
        <v>83.56</v>
      </c>
      <c r="H157" s="19" t="n">
        <v>83.62</v>
      </c>
      <c r="I157" s="19" t="n">
        <v>82.5</v>
      </c>
      <c r="J157" s="19" t="n">
        <v>83.05</v>
      </c>
      <c r="K157" s="19" t="n">
        <v>68.95</v>
      </c>
      <c r="L157" s="19" t="n">
        <v>70.62</v>
      </c>
    </row>
    <row r="158" customFormat="false" ht="12.8" hidden="false" customHeight="false" outlineLevel="0" collapsed="false">
      <c r="A158" s="18" t="s">
        <v>353</v>
      </c>
      <c r="B158" s="19" t="n">
        <v>90.77</v>
      </c>
      <c r="C158" s="19" t="n">
        <v>91.02</v>
      </c>
      <c r="D158" s="19" t="n">
        <v>90.53</v>
      </c>
      <c r="E158" s="19" t="n">
        <v>87.67</v>
      </c>
      <c r="F158" s="19" t="n">
        <v>91.73</v>
      </c>
      <c r="G158" s="19" t="n">
        <v>91.69</v>
      </c>
      <c r="H158" s="19" t="n">
        <v>91.69</v>
      </c>
      <c r="I158" s="19" t="n">
        <v>90.75</v>
      </c>
      <c r="J158" s="19" t="n">
        <v>92.76</v>
      </c>
      <c r="K158" s="19" t="n">
        <v>88.84</v>
      </c>
      <c r="L158" s="19" t="n">
        <v>88.15</v>
      </c>
    </row>
    <row r="159" customFormat="false" ht="12.8" hidden="false" customHeight="false" outlineLevel="0" collapsed="false">
      <c r="A159" s="18" t="s">
        <v>354</v>
      </c>
      <c r="B159" s="19" t="n">
        <v>90.06</v>
      </c>
      <c r="C159" s="19" t="n">
        <v>89.53</v>
      </c>
      <c r="D159" s="19" t="n">
        <v>86.15</v>
      </c>
      <c r="E159" s="19" t="n">
        <v>88.24</v>
      </c>
      <c r="F159" s="19" t="n">
        <v>87.87</v>
      </c>
      <c r="G159" s="19" t="n">
        <v>88.73</v>
      </c>
      <c r="H159" s="19" t="n">
        <v>89.48</v>
      </c>
      <c r="I159" s="19" t="n">
        <v>89.38</v>
      </c>
      <c r="J159" s="19" t="n">
        <v>89.45</v>
      </c>
      <c r="K159" s="19" t="n">
        <v>82.72</v>
      </c>
      <c r="L159" s="19" t="n">
        <v>84.4</v>
      </c>
    </row>
    <row r="160" customFormat="false" ht="12.8" hidden="false" customHeight="false" outlineLevel="0" collapsed="false">
      <c r="A160" s="18" t="s">
        <v>355</v>
      </c>
      <c r="B160" s="19" t="n">
        <v>21.47</v>
      </c>
      <c r="C160" s="19" t="n">
        <v>22.96</v>
      </c>
      <c r="D160" s="19" t="n">
        <v>22.71</v>
      </c>
      <c r="E160" s="19" t="n">
        <v>18.65</v>
      </c>
      <c r="F160" s="19" t="n">
        <v>18.51</v>
      </c>
      <c r="G160" s="19" t="n">
        <v>20.78</v>
      </c>
      <c r="H160" s="19" t="n">
        <v>28.22</v>
      </c>
      <c r="I160" s="19" t="n">
        <v>27.43</v>
      </c>
      <c r="J160" s="19" t="n">
        <v>29.37</v>
      </c>
      <c r="K160" s="19" t="n">
        <v>28.94</v>
      </c>
      <c r="L160" s="19" t="n">
        <v>27.22</v>
      </c>
    </row>
    <row r="161" customFormat="false" ht="12.8" hidden="false" customHeight="false" outlineLevel="0" collapsed="false">
      <c r="A161" s="18" t="s">
        <v>356</v>
      </c>
      <c r="B161" s="19" t="n">
        <v>76.18</v>
      </c>
      <c r="C161" s="19" t="n">
        <v>76.18</v>
      </c>
      <c r="D161" s="19" t="n">
        <v>75.17</v>
      </c>
      <c r="E161" s="19" t="n">
        <v>75.63</v>
      </c>
      <c r="F161" s="19" t="n">
        <v>75.63</v>
      </c>
      <c r="G161" s="19" t="n">
        <v>76.64</v>
      </c>
      <c r="H161" s="19" t="n">
        <v>75.02</v>
      </c>
      <c r="I161" s="19" t="n">
        <v>76.24</v>
      </c>
      <c r="J161" s="19" t="n">
        <v>76.14</v>
      </c>
      <c r="K161" s="19" t="n">
        <v>74.08</v>
      </c>
      <c r="L161" s="19" t="n">
        <v>75.54</v>
      </c>
    </row>
    <row r="162" customFormat="false" ht="12.8" hidden="false" customHeight="false" outlineLevel="0" collapsed="false">
      <c r="A162" s="18" t="s">
        <v>357</v>
      </c>
      <c r="B162" s="19" t="n">
        <v>64.29</v>
      </c>
      <c r="C162" s="19" t="n">
        <v>65.14</v>
      </c>
      <c r="D162" s="19" t="n">
        <v>63.81</v>
      </c>
      <c r="E162" s="19" t="n">
        <v>49.66</v>
      </c>
      <c r="F162" s="19" t="n">
        <v>49.73</v>
      </c>
      <c r="G162" s="19" t="n">
        <v>49.94</v>
      </c>
      <c r="H162" s="19" t="n">
        <v>45.98</v>
      </c>
      <c r="I162" s="19" t="n">
        <v>44.66</v>
      </c>
      <c r="J162" s="19" t="n">
        <v>44.48</v>
      </c>
      <c r="K162" s="19" t="n">
        <v>40.26</v>
      </c>
      <c r="L162" s="19" t="n">
        <v>39.06</v>
      </c>
    </row>
    <row r="163" customFormat="false" ht="12.8" hidden="false" customHeight="false" outlineLevel="0" collapsed="false">
      <c r="A163" s="18" t="s">
        <v>358</v>
      </c>
      <c r="B163" s="19" t="n">
        <v>72.66</v>
      </c>
      <c r="C163" s="19" t="n">
        <v>72.7</v>
      </c>
      <c r="D163" s="19" t="n">
        <v>71.91</v>
      </c>
      <c r="E163" s="19" t="n">
        <v>71.35</v>
      </c>
      <c r="F163" s="19" t="n">
        <v>69.35</v>
      </c>
      <c r="G163" s="19" t="n">
        <v>69.35</v>
      </c>
      <c r="H163" s="19" t="n">
        <v>63.72</v>
      </c>
      <c r="I163" s="19" t="n">
        <v>59.75</v>
      </c>
      <c r="J163" s="19" t="n">
        <v>59.31</v>
      </c>
      <c r="K163" s="19" t="n">
        <v>48.28</v>
      </c>
      <c r="L163" s="19" t="n">
        <v>44.02</v>
      </c>
    </row>
    <row r="164" customFormat="false" ht="12.8" hidden="false" customHeight="false" outlineLevel="0" collapsed="false">
      <c r="A164" s="18" t="s">
        <v>359</v>
      </c>
      <c r="B164" s="19" t="n">
        <v>61.4</v>
      </c>
      <c r="C164" s="19" t="n">
        <v>62.06</v>
      </c>
      <c r="D164" s="19" t="n">
        <v>59.93</v>
      </c>
      <c r="E164" s="19" t="n">
        <v>55.47</v>
      </c>
      <c r="F164" s="19" t="n">
        <v>55.31</v>
      </c>
      <c r="G164" s="19" t="n">
        <v>55.69</v>
      </c>
      <c r="H164" s="19" t="n">
        <v>55.9</v>
      </c>
      <c r="I164" s="19" t="n">
        <v>55.06</v>
      </c>
      <c r="J164" s="19" t="n">
        <v>54.78</v>
      </c>
      <c r="K164" s="19" t="n">
        <v>50.15</v>
      </c>
      <c r="L164" s="19" t="n">
        <v>55.24</v>
      </c>
    </row>
    <row r="165" customFormat="false" ht="12.8" hidden="false" customHeight="false" outlineLevel="0" collapsed="false">
      <c r="A165" s="18" t="s">
        <v>360</v>
      </c>
      <c r="B165" s="19" t="n">
        <v>71.55</v>
      </c>
      <c r="C165" s="19" t="n">
        <v>71</v>
      </c>
      <c r="D165" s="19" t="n">
        <v>71.5</v>
      </c>
      <c r="E165" s="19" t="n">
        <v>69.69</v>
      </c>
      <c r="F165" s="19" t="n">
        <v>69.25</v>
      </c>
      <c r="G165" s="19" t="n">
        <v>69.77</v>
      </c>
      <c r="H165" s="19" t="n">
        <v>70.31</v>
      </c>
      <c r="I165" s="19" t="n">
        <v>70.67</v>
      </c>
      <c r="J165" s="19" t="n">
        <v>70.41</v>
      </c>
      <c r="K165" s="19" t="n">
        <v>57.17</v>
      </c>
      <c r="L165" s="19" t="n">
        <v>63.06</v>
      </c>
    </row>
    <row r="166" customFormat="false" ht="12.8" hidden="false" customHeight="false" outlineLevel="0" collapsed="false">
      <c r="A166" s="18" t="s">
        <v>361</v>
      </c>
      <c r="B166" s="19" t="n">
        <v>73.3</v>
      </c>
      <c r="C166" s="19" t="n">
        <v>73.3</v>
      </c>
      <c r="D166" s="19" t="n">
        <v>76.63</v>
      </c>
      <c r="E166" s="19" t="n">
        <v>78.76</v>
      </c>
      <c r="F166" s="19" t="n">
        <v>75.03</v>
      </c>
      <c r="G166" s="19" t="n">
        <v>74.32</v>
      </c>
      <c r="H166" s="19" t="n">
        <v>74.59</v>
      </c>
      <c r="I166" s="19" t="n">
        <v>72.73</v>
      </c>
      <c r="J166" s="19" t="n">
        <v>75.41</v>
      </c>
      <c r="K166" s="19" t="n">
        <v>69.74</v>
      </c>
      <c r="L166" s="19" t="n">
        <v>71.29</v>
      </c>
    </row>
    <row r="167" customFormat="false" ht="12.8" hidden="false" customHeight="false" outlineLevel="0" collapsed="false">
      <c r="A167" s="18" t="s">
        <v>362</v>
      </c>
      <c r="B167" s="19" t="n">
        <v>76.88</v>
      </c>
      <c r="C167" s="19" t="n">
        <v>76.72</v>
      </c>
      <c r="D167" s="19" t="n">
        <v>77.61</v>
      </c>
      <c r="E167" s="19" t="n">
        <v>76.71</v>
      </c>
      <c r="F167" s="19" t="n">
        <v>79.38</v>
      </c>
      <c r="G167" s="19" t="n">
        <v>77.21</v>
      </c>
      <c r="H167" s="19" t="n">
        <v>75.26</v>
      </c>
      <c r="I167" s="19" t="n">
        <v>76.78</v>
      </c>
      <c r="J167" s="19" t="n">
        <v>78.45</v>
      </c>
      <c r="K167" s="19" t="n">
        <v>78.68</v>
      </c>
      <c r="L167" s="19" t="n">
        <v>76.54</v>
      </c>
    </row>
    <row r="168" customFormat="false" ht="12.8" hidden="false" customHeight="false" outlineLevel="0" collapsed="false">
      <c r="A168" s="18" t="s">
        <v>363</v>
      </c>
      <c r="B168" s="19" t="n">
        <v>60.07</v>
      </c>
      <c r="C168" s="19" t="n">
        <v>61.31</v>
      </c>
      <c r="D168" s="19" t="n">
        <v>61.32</v>
      </c>
      <c r="E168" s="19" t="n">
        <v>68.4</v>
      </c>
      <c r="F168" s="19" t="n">
        <v>67.78</v>
      </c>
      <c r="G168" s="19" t="n">
        <v>69.09</v>
      </c>
      <c r="H168" s="19" t="n">
        <v>70.39</v>
      </c>
      <c r="I168" s="19" t="n">
        <v>70.55</v>
      </c>
      <c r="J168" s="19" t="n">
        <v>70.47</v>
      </c>
      <c r="K168" s="19" t="n">
        <v>58.49</v>
      </c>
      <c r="L168" s="19" t="n">
        <v>50.11</v>
      </c>
    </row>
    <row r="169" customFormat="false" ht="12.8" hidden="false" customHeight="false" outlineLevel="0" collapsed="false">
      <c r="A169" s="18" t="s">
        <v>364</v>
      </c>
      <c r="B169" s="19" t="n">
        <v>53.44</v>
      </c>
      <c r="C169" s="19" t="n">
        <v>54.13</v>
      </c>
      <c r="D169" s="19" t="n">
        <v>55.84</v>
      </c>
      <c r="E169" s="19" t="n">
        <v>49.24</v>
      </c>
      <c r="F169" s="19" t="n">
        <v>47.02</v>
      </c>
      <c r="G169" s="19" t="n">
        <v>46.5</v>
      </c>
      <c r="H169" s="19" t="n">
        <v>47.19</v>
      </c>
      <c r="I169" s="19" t="n">
        <v>49.98</v>
      </c>
      <c r="J169" s="19" t="n">
        <v>50.21</v>
      </c>
      <c r="K169" s="19" t="n">
        <v>41.25</v>
      </c>
      <c r="L169" s="19" t="n">
        <v>33.97</v>
      </c>
    </row>
    <row r="170" customFormat="false" ht="12.8" hidden="false" customHeight="false" outlineLevel="0" collapsed="false">
      <c r="A170" s="18" t="s">
        <v>365</v>
      </c>
      <c r="B170" s="19" t="n">
        <v>20.86</v>
      </c>
      <c r="C170" s="19" t="n">
        <v>19.19</v>
      </c>
      <c r="D170" s="19" t="n">
        <v>19.17</v>
      </c>
      <c r="E170" s="19" t="n">
        <v>16.56</v>
      </c>
      <c r="F170" s="19" t="n">
        <v>15.81</v>
      </c>
      <c r="G170" s="19" t="n">
        <v>15.8</v>
      </c>
      <c r="H170" s="19" t="n">
        <v>14.56</v>
      </c>
      <c r="I170" s="19" t="n">
        <v>14.56</v>
      </c>
      <c r="J170" s="19" t="n">
        <v>19.97</v>
      </c>
      <c r="K170" s="19" t="n">
        <v>25.01</v>
      </c>
      <c r="L170" s="19" t="n">
        <v>25.82</v>
      </c>
    </row>
    <row r="171" customFormat="false" ht="12.8" hidden="false" customHeight="false" outlineLevel="0" collapsed="false">
      <c r="A171" s="18" t="s">
        <v>366</v>
      </c>
      <c r="B171" s="19" t="n">
        <v>68.31</v>
      </c>
      <c r="C171" s="19" t="n">
        <v>66.71</v>
      </c>
      <c r="D171" s="19" t="n">
        <v>68.35</v>
      </c>
      <c r="E171" s="19" t="n">
        <v>67.42</v>
      </c>
      <c r="F171" s="19" t="n">
        <v>64.06</v>
      </c>
      <c r="G171" s="19" t="n">
        <v>63.23</v>
      </c>
      <c r="H171" s="19" t="n">
        <v>60.58</v>
      </c>
      <c r="I171" s="19" t="n">
        <v>59.05</v>
      </c>
      <c r="J171" s="19" t="n">
        <v>58.81</v>
      </c>
      <c r="K171" s="19" t="n">
        <v>46.35</v>
      </c>
      <c r="L171" s="19" t="n">
        <v>46.08</v>
      </c>
    </row>
    <row r="172" customFormat="false" ht="12.8" hidden="false" customHeight="false" outlineLevel="0" collapsed="false">
      <c r="A172" s="18" t="s">
        <v>367</v>
      </c>
      <c r="B172" s="19" t="n">
        <v>63.21</v>
      </c>
      <c r="C172" s="19" t="n">
        <v>63.07</v>
      </c>
      <c r="D172" s="19" t="n">
        <v>60.9</v>
      </c>
      <c r="E172" s="19" t="n">
        <v>67.07</v>
      </c>
      <c r="F172" s="19" t="n">
        <v>66.81</v>
      </c>
      <c r="G172" s="19" t="n">
        <v>68.84</v>
      </c>
      <c r="H172" s="19" t="n">
        <v>67.54</v>
      </c>
      <c r="I172" s="19" t="n">
        <v>67.48</v>
      </c>
      <c r="J172" s="19" t="n">
        <v>67.04</v>
      </c>
      <c r="K172" s="19" t="n">
        <v>55.76</v>
      </c>
      <c r="L172" s="19" t="n">
        <v>61.19</v>
      </c>
    </row>
    <row r="173" customFormat="false" ht="12.8" hidden="false" customHeight="false" outlineLevel="0" collapsed="false">
      <c r="A173" s="18" t="s">
        <v>368</v>
      </c>
      <c r="B173" s="19" t="n">
        <v>66.51</v>
      </c>
      <c r="C173" s="19" t="n">
        <v>63.97</v>
      </c>
      <c r="D173" s="19" t="n">
        <v>63.27</v>
      </c>
      <c r="E173" s="19" t="n">
        <v>63.27</v>
      </c>
      <c r="F173" s="19" t="n">
        <v>60.61</v>
      </c>
      <c r="G173" s="19" t="n">
        <v>59.14</v>
      </c>
      <c r="H173" s="19" t="n">
        <v>56.37</v>
      </c>
      <c r="I173" s="19" t="n">
        <v>57.31</v>
      </c>
      <c r="J173" s="19" t="n">
        <v>56.87</v>
      </c>
      <c r="K173" s="19" t="n">
        <v>44.46</v>
      </c>
      <c r="L173" s="19" t="n">
        <v>42.99</v>
      </c>
    </row>
    <row r="174" customFormat="false" ht="12.8" hidden="false" customHeight="false" outlineLevel="0" collapsed="false">
      <c r="A174" s="18" t="s">
        <v>369</v>
      </c>
      <c r="B174" s="19" t="n">
        <v>83.11</v>
      </c>
      <c r="C174" s="19" t="n">
        <v>80.07</v>
      </c>
      <c r="D174" s="19" t="n">
        <v>80</v>
      </c>
      <c r="E174" s="19" t="n">
        <v>78.3</v>
      </c>
      <c r="F174" s="19" t="n">
        <v>77.74</v>
      </c>
      <c r="G174" s="19" t="n">
        <v>76.75</v>
      </c>
      <c r="H174" s="19" t="n">
        <v>77.77</v>
      </c>
      <c r="I174" s="19" t="n">
        <v>77.07</v>
      </c>
      <c r="J174" s="19" t="n">
        <v>78.41</v>
      </c>
      <c r="K174" s="19" t="n">
        <v>78.71</v>
      </c>
      <c r="L174" s="19" t="n">
        <v>78.51</v>
      </c>
    </row>
    <row r="175" customFormat="false" ht="12.8" hidden="false" customHeight="false" outlineLevel="0" collapsed="false">
      <c r="A175" s="18" t="s">
        <v>370</v>
      </c>
      <c r="B175" s="19" t="n">
        <v>81.78</v>
      </c>
      <c r="C175" s="19" t="n">
        <v>76.51</v>
      </c>
      <c r="D175" s="19" t="n">
        <v>75.59</v>
      </c>
      <c r="E175" s="19" t="n">
        <v>77.51</v>
      </c>
      <c r="F175" s="19" t="n">
        <v>76.12</v>
      </c>
      <c r="G175" s="19" t="n">
        <v>76.27</v>
      </c>
      <c r="H175" s="19" t="n">
        <v>74.31</v>
      </c>
      <c r="I175" s="19" t="n">
        <v>76.15</v>
      </c>
      <c r="J175" s="19" t="n">
        <v>76.07</v>
      </c>
      <c r="K175" s="19" t="n">
        <v>72.74</v>
      </c>
      <c r="L175" s="19" t="n">
        <v>71.22</v>
      </c>
    </row>
    <row r="176" customFormat="false" ht="12.8" hidden="false" customHeight="false" outlineLevel="0" collapsed="false">
      <c r="A176" s="18" t="s">
        <v>371</v>
      </c>
      <c r="B176" s="19" t="n">
        <v>84.08</v>
      </c>
      <c r="C176" s="19" t="n">
        <v>83.92</v>
      </c>
      <c r="D176" s="19" t="n">
        <v>84.06</v>
      </c>
      <c r="E176" s="19" t="n">
        <v>84.12</v>
      </c>
      <c r="F176" s="19" t="n">
        <v>82.57</v>
      </c>
      <c r="G176" s="19" t="n">
        <v>84.44</v>
      </c>
      <c r="H176" s="19" t="n">
        <v>83.94</v>
      </c>
      <c r="I176" s="19" t="n">
        <v>84.21</v>
      </c>
      <c r="J176" s="19" t="n">
        <v>83.62</v>
      </c>
      <c r="K176" s="19" t="n">
        <v>72.03</v>
      </c>
      <c r="L176" s="19" t="n">
        <v>70.33</v>
      </c>
    </row>
    <row r="177" customFormat="false" ht="12.8" hidden="false" customHeight="false" outlineLevel="0" collapsed="false">
      <c r="A177" s="18" t="s">
        <v>372</v>
      </c>
      <c r="B177" s="19" t="n">
        <v>39.61</v>
      </c>
      <c r="C177" s="19" t="n">
        <v>38.99</v>
      </c>
      <c r="D177" s="19" t="n">
        <v>38.86</v>
      </c>
      <c r="E177" s="19" t="n">
        <v>38.85</v>
      </c>
      <c r="F177" s="19" t="n">
        <v>33.89</v>
      </c>
      <c r="G177" s="19" t="n">
        <v>39.16</v>
      </c>
      <c r="H177" s="19" t="n">
        <v>46.48</v>
      </c>
      <c r="I177" s="19" t="n">
        <v>46.93</v>
      </c>
      <c r="J177" s="19" t="n">
        <v>49.26</v>
      </c>
      <c r="K177" s="19" t="n">
        <v>45.74</v>
      </c>
      <c r="L177" s="19" t="n">
        <v>45.73</v>
      </c>
    </row>
    <row r="178" customFormat="false" ht="12.8" hidden="false" customHeight="false" outlineLevel="0" collapsed="false">
      <c r="A178" s="18" t="s">
        <v>373</v>
      </c>
      <c r="B178" s="19" t="n">
        <v>65.56</v>
      </c>
      <c r="C178" s="19" t="n">
        <v>64.63</v>
      </c>
      <c r="D178" s="19" t="n">
        <v>59.39</v>
      </c>
      <c r="E178" s="19" t="n">
        <v>55.23</v>
      </c>
      <c r="F178" s="19" t="n">
        <v>57.06</v>
      </c>
      <c r="G178" s="19" t="n">
        <v>53.97</v>
      </c>
      <c r="H178" s="19" t="n">
        <v>50.9</v>
      </c>
      <c r="I178" s="19" t="n">
        <v>54.34</v>
      </c>
      <c r="J178" s="19" t="n">
        <v>52.4</v>
      </c>
      <c r="K178" s="19" t="n">
        <v>37.78</v>
      </c>
      <c r="L178" s="19" t="n">
        <v>36.99</v>
      </c>
    </row>
    <row r="179" customFormat="false" ht="12.8" hidden="false" customHeight="false" outlineLevel="0" collapsed="false">
      <c r="A179" s="18" t="s">
        <v>374</v>
      </c>
      <c r="B179" s="19" t="n">
        <v>28.22</v>
      </c>
      <c r="C179" s="19" t="n">
        <v>27.64</v>
      </c>
      <c r="D179" s="19" t="n">
        <v>27.37</v>
      </c>
      <c r="E179" s="19" t="n">
        <v>25.73</v>
      </c>
      <c r="F179" s="19" t="n">
        <v>26.04</v>
      </c>
      <c r="G179" s="19" t="n">
        <v>24.95</v>
      </c>
      <c r="H179" s="19" t="n">
        <v>25.07</v>
      </c>
      <c r="I179" s="19" t="n">
        <v>25.29</v>
      </c>
      <c r="J179" s="19" t="n">
        <v>21.54</v>
      </c>
      <c r="K179" s="19" t="n">
        <v>26.11</v>
      </c>
      <c r="L179" s="19" t="n">
        <v>24.58</v>
      </c>
    </row>
    <row r="180" customFormat="false" ht="12.8" hidden="false" customHeight="false" outlineLevel="0" collapsed="false">
      <c r="A180" s="18" t="s">
        <v>375</v>
      </c>
      <c r="B180" s="19" t="n">
        <v>30.78</v>
      </c>
      <c r="C180" s="19" t="n">
        <v>32.74</v>
      </c>
      <c r="D180" s="19" t="n">
        <v>33.64</v>
      </c>
      <c r="E180" s="19" t="n">
        <v>32.93</v>
      </c>
      <c r="F180" s="19" t="n">
        <v>34.2</v>
      </c>
      <c r="G180" s="19" t="n">
        <v>37.77</v>
      </c>
      <c r="H180" s="19" t="n">
        <v>38.34</v>
      </c>
      <c r="I180" s="19" t="n">
        <v>41.75</v>
      </c>
      <c r="J180" s="19" t="n">
        <v>37.65</v>
      </c>
      <c r="K180" s="19" t="n">
        <v>29.14</v>
      </c>
      <c r="L180" s="19" t="n">
        <v>32.78</v>
      </c>
    </row>
    <row r="181" customFormat="false" ht="12.8" hidden="false" customHeight="false" outlineLevel="0" collapsed="false">
      <c r="A181" s="18" t="s">
        <v>376</v>
      </c>
      <c r="B181" s="19" t="n">
        <v>72.07</v>
      </c>
      <c r="C181" s="19" t="n">
        <v>69.11</v>
      </c>
      <c r="D181" s="19" t="n">
        <v>65.65</v>
      </c>
      <c r="E181" s="19" t="n">
        <v>64.92</v>
      </c>
      <c r="F181" s="19" t="n">
        <v>63.52</v>
      </c>
      <c r="G181" s="19" t="n">
        <v>64.64</v>
      </c>
      <c r="H181" s="19" t="n">
        <v>63.62</v>
      </c>
      <c r="I181" s="19" t="n">
        <v>63</v>
      </c>
      <c r="J181" s="19" t="n">
        <v>61.79</v>
      </c>
      <c r="K181" s="19" t="n">
        <v>55.4</v>
      </c>
      <c r="L181" s="19" t="n">
        <v>59.41</v>
      </c>
    </row>
    <row r="182" customFormat="false" ht="12.8" hidden="false" customHeight="false" outlineLevel="0" collapsed="false">
      <c r="A182" s="18" t="s">
        <v>377</v>
      </c>
      <c r="B182" s="19" t="n">
        <v>61.88</v>
      </c>
      <c r="C182" s="19" t="n">
        <v>60.81</v>
      </c>
      <c r="D182" s="19" t="n">
        <v>60.81</v>
      </c>
      <c r="E182" s="19" t="n">
        <v>59.59</v>
      </c>
      <c r="F182" s="19" t="n">
        <v>58.56</v>
      </c>
      <c r="G182" s="19" t="n">
        <v>59.47</v>
      </c>
      <c r="H182" s="19" t="n">
        <v>57.77</v>
      </c>
      <c r="I182" s="19" t="n">
        <v>59.05</v>
      </c>
      <c r="J182" s="19" t="n">
        <v>56.88</v>
      </c>
      <c r="K182" s="19" t="n">
        <v>44.94</v>
      </c>
      <c r="L182" s="19" t="n">
        <v>48.17</v>
      </c>
    </row>
    <row r="185" customFormat="false" ht="12.8" hidden="false" customHeight="false" outlineLevel="0" collapsed="false">
      <c r="B185" s="0" t="n">
        <f aca="false">MIN(B3:B182)</f>
        <v>15.17</v>
      </c>
      <c r="C185" s="0" t="n">
        <f aca="false">MIN(C3:C182)</f>
        <v>15.17</v>
      </c>
      <c r="D185" s="0" t="n">
        <f aca="false">MIN(D3:D182)</f>
        <v>15.14</v>
      </c>
      <c r="E185" s="0" t="n">
        <f aca="false">MIN(E3:E182)</f>
        <v>16.08</v>
      </c>
      <c r="F185" s="0" t="n">
        <f aca="false">MIN(F3:F182)</f>
        <v>15.02</v>
      </c>
      <c r="G185" s="0" t="n">
        <f aca="false">MIN(G3:G182)</f>
        <v>11.13</v>
      </c>
      <c r="H185" s="0" t="n">
        <f aca="false">MIN(H3:H182)</f>
        <v>14.56</v>
      </c>
      <c r="I185" s="0" t="n">
        <f aca="false">MIN(I3:I182)</f>
        <v>14.18</v>
      </c>
      <c r="J185" s="0" t="n">
        <f aca="false">MIN(J3:J182)</f>
        <v>18.55</v>
      </c>
      <c r="K185" s="0" t="n">
        <f aca="false">MIN(K3:K182)</f>
        <v>13.92</v>
      </c>
      <c r="L185" s="0" t="n">
        <f aca="false">MIN(L3:L182)</f>
        <v>21.72</v>
      </c>
    </row>
    <row r="186" customFormat="false" ht="12.8" hidden="false" customHeight="false" outlineLevel="0" collapsed="false">
      <c r="B186" s="0" t="n">
        <f aca="false">MAX(B3:B182)</f>
        <v>93.62</v>
      </c>
      <c r="C186" s="0" t="n">
        <f aca="false">MAX(C3:C182)</f>
        <v>93.6</v>
      </c>
      <c r="D186" s="0" t="n">
        <f aca="false">MAX(D3:D182)</f>
        <v>92.48</v>
      </c>
      <c r="E186" s="0" t="n">
        <f aca="false">MAX(E3:E182)</f>
        <v>91.41</v>
      </c>
      <c r="F186" s="0" t="n">
        <f aca="false">MAX(F3:F182)</f>
        <v>92.4</v>
      </c>
      <c r="G186" s="0" t="n">
        <f aca="false">MAX(G3:G182)</f>
        <v>92.37</v>
      </c>
      <c r="H186" s="0" t="n">
        <f aca="false">MAX(H3:H182)</f>
        <v>92.18</v>
      </c>
      <c r="I186" s="0" t="n">
        <f aca="false">MAX(I3:I182)</f>
        <v>92.16</v>
      </c>
      <c r="J186" s="0" t="n">
        <f aca="false">MAX(J3:J182)</f>
        <v>93.28</v>
      </c>
      <c r="K186" s="0" t="n">
        <f aca="false">MAX(K3:K182)</f>
        <v>92.65</v>
      </c>
      <c r="L186" s="0" t="n">
        <f aca="false">MAX(L3:L182)</f>
        <v>95.18</v>
      </c>
    </row>
    <row r="188" customFormat="false" ht="12.8" hidden="false" customHeight="false" outlineLevel="0" collapsed="false">
      <c r="B188" s="0" t="n">
        <f aca="false">MIN(B185:L185)</f>
        <v>11.13</v>
      </c>
    </row>
    <row r="189" customFormat="false" ht="12.8" hidden="false" customHeight="false" outlineLevel="0" collapsed="false">
      <c r="B189" s="0" t="n">
        <f aca="false">MAX(B186:L186)</f>
        <v>95.18</v>
      </c>
    </row>
    <row r="192" customFormat="false" ht="12.8" hidden="false" customHeight="false" outlineLevel="0" collapsed="false">
      <c r="A192" s="10" t="s">
        <v>196</v>
      </c>
      <c r="B192" s="11" t="s">
        <v>197</v>
      </c>
      <c r="C192" s="12"/>
      <c r="D192" s="12"/>
      <c r="E192" s="12"/>
      <c r="F192" s="12"/>
      <c r="G192" s="12"/>
      <c r="H192" s="12"/>
      <c r="I192" s="12"/>
      <c r="J192" s="12"/>
      <c r="K192" s="12"/>
      <c r="L192" s="13"/>
    </row>
    <row r="193" customFormat="false" ht="12.8" hidden="false" customHeight="false" outlineLevel="0" collapsed="false">
      <c r="A193" s="14" t="s">
        <v>15</v>
      </c>
      <c r="B193" s="20" t="n">
        <v>2013</v>
      </c>
      <c r="C193" s="21" t="n">
        <v>2014</v>
      </c>
      <c r="D193" s="21" t="n">
        <v>2015</v>
      </c>
      <c r="E193" s="16" t="n">
        <v>2016</v>
      </c>
      <c r="F193" s="16" t="n">
        <v>2017</v>
      </c>
      <c r="G193" s="16" t="n">
        <v>2018</v>
      </c>
      <c r="H193" s="16" t="n">
        <v>2019</v>
      </c>
      <c r="I193" s="16" t="n">
        <v>2020</v>
      </c>
      <c r="J193" s="21" t="n">
        <v>2021</v>
      </c>
      <c r="K193" s="21" t="n">
        <v>2022</v>
      </c>
      <c r="L193" s="22" t="n">
        <v>2023</v>
      </c>
      <c r="O193" s="23" t="s">
        <v>378</v>
      </c>
      <c r="P193" s="24" t="s">
        <v>379</v>
      </c>
    </row>
    <row r="194" customFormat="false" ht="12.8" hidden="false" customHeight="false" outlineLevel="0" collapsed="false">
      <c r="A194" s="25" t="s">
        <v>345</v>
      </c>
      <c r="B194" s="26" t="n">
        <v>26.41</v>
      </c>
      <c r="C194" s="26" t="n">
        <v>26.81</v>
      </c>
      <c r="D194" s="26" t="n">
        <v>27.69</v>
      </c>
      <c r="E194" s="26" t="n">
        <v>34.65</v>
      </c>
      <c r="F194" s="26" t="n">
        <v>34.05</v>
      </c>
      <c r="G194" s="26" t="n">
        <v>36.96</v>
      </c>
      <c r="H194" s="26" t="n">
        <v>42.76</v>
      </c>
      <c r="I194" s="26" t="n">
        <v>44.55</v>
      </c>
      <c r="J194" s="26" t="n">
        <v>44.53</v>
      </c>
      <c r="K194" s="26" t="n">
        <v>44.01</v>
      </c>
      <c r="L194" s="26" t="n">
        <v>44.24</v>
      </c>
      <c r="M194" s="27" t="n">
        <f aca="false">AVERAGE(B194:D194)</f>
        <v>26.97</v>
      </c>
      <c r="N194" s="27" t="n">
        <f aca="false">AVERAGE(J194:L194)</f>
        <v>44.26</v>
      </c>
      <c r="O194" s="28" t="n">
        <f aca="false">(1-(N194/M194))*-1</f>
        <v>0.641082684464219</v>
      </c>
      <c r="P194" s="29" t="n">
        <f aca="false">RANK(N194,N$194:N$371)</f>
        <v>148</v>
      </c>
    </row>
    <row r="195" customFormat="false" ht="12.8" hidden="false" customHeight="false" outlineLevel="0" collapsed="false">
      <c r="A195" s="25" t="s">
        <v>351</v>
      </c>
      <c r="B195" s="26" t="n">
        <v>29.94</v>
      </c>
      <c r="C195" s="26" t="n">
        <v>28.12</v>
      </c>
      <c r="D195" s="26" t="n">
        <v>27.66</v>
      </c>
      <c r="E195" s="26" t="n">
        <v>27.47</v>
      </c>
      <c r="F195" s="26" t="n">
        <v>26.44</v>
      </c>
      <c r="G195" s="26" t="n">
        <v>28.87</v>
      </c>
      <c r="H195" s="26" t="n">
        <v>27.55</v>
      </c>
      <c r="I195" s="26" t="n">
        <v>44.67</v>
      </c>
      <c r="J195" s="26" t="n">
        <v>47.07</v>
      </c>
      <c r="K195" s="26" t="n">
        <v>40.96</v>
      </c>
      <c r="L195" s="26" t="n">
        <v>40.83</v>
      </c>
      <c r="M195" s="27" t="n">
        <f aca="false">AVERAGE(B195:D195)</f>
        <v>28.5733333333333</v>
      </c>
      <c r="N195" s="27" t="n">
        <f aca="false">AVERAGE(J195:L195)</f>
        <v>42.9533333333333</v>
      </c>
      <c r="O195" s="28" t="n">
        <f aca="false">(1-(N195/M195))*-1</f>
        <v>0.503266448903406</v>
      </c>
      <c r="P195" s="29" t="n">
        <f aca="false">RANK(N195,N$194:N$371)</f>
        <v>152</v>
      </c>
    </row>
    <row r="196" customFormat="false" ht="12.8" hidden="false" customHeight="false" outlineLevel="0" collapsed="false">
      <c r="A196" s="25" t="s">
        <v>249</v>
      </c>
      <c r="B196" s="26" t="n">
        <v>15.17</v>
      </c>
      <c r="C196" s="26" t="n">
        <v>15.17</v>
      </c>
      <c r="D196" s="26" t="n">
        <v>15.14</v>
      </c>
      <c r="E196" s="26" t="n">
        <v>16.08</v>
      </c>
      <c r="F196" s="26" t="n">
        <v>15.76</v>
      </c>
      <c r="G196" s="26" t="n">
        <v>15.76</v>
      </c>
      <c r="H196" s="26" t="n">
        <v>19.74</v>
      </c>
      <c r="I196" s="26" t="n">
        <v>16.5</v>
      </c>
      <c r="J196" s="26" t="n">
        <v>18.55</v>
      </c>
      <c r="K196" s="26" t="n">
        <v>19.62</v>
      </c>
      <c r="L196" s="26" t="n">
        <v>27.86</v>
      </c>
      <c r="M196" s="27" t="n">
        <f aca="false">AVERAGE(B196:D196)</f>
        <v>15.16</v>
      </c>
      <c r="N196" s="27" t="n">
        <f aca="false">AVERAGE(J196:L196)</f>
        <v>22.01</v>
      </c>
      <c r="O196" s="28" t="n">
        <f aca="false">(1-(N196/M196))*-1</f>
        <v>0.451846965699208</v>
      </c>
      <c r="P196" s="29" t="n">
        <f aca="false">RANK(N196,N$194:N$371)</f>
        <v>177</v>
      </c>
    </row>
    <row r="197" customFormat="false" ht="12.8" hidden="false" customHeight="false" outlineLevel="0" collapsed="false">
      <c r="A197" s="25" t="s">
        <v>248</v>
      </c>
      <c r="B197" s="26" t="n">
        <v>32.8</v>
      </c>
      <c r="C197" s="26" t="n">
        <v>32.05</v>
      </c>
      <c r="D197" s="26" t="n">
        <v>33.77</v>
      </c>
      <c r="E197" s="26" t="n">
        <v>33.53</v>
      </c>
      <c r="F197" s="26" t="n">
        <v>33.53</v>
      </c>
      <c r="G197" s="26" t="n">
        <v>33.53</v>
      </c>
      <c r="H197" s="26" t="n">
        <v>41.65</v>
      </c>
      <c r="I197" s="26" t="n">
        <v>43.62</v>
      </c>
      <c r="J197" s="26" t="n">
        <v>44.33</v>
      </c>
      <c r="K197" s="26" t="n">
        <v>43.96</v>
      </c>
      <c r="L197" s="26" t="n">
        <v>50.35</v>
      </c>
      <c r="M197" s="27" t="n">
        <f aca="false">AVERAGE(B197:D197)</f>
        <v>32.8733333333333</v>
      </c>
      <c r="N197" s="27" t="n">
        <f aca="false">AVERAGE(J197:L197)</f>
        <v>46.2133333333333</v>
      </c>
      <c r="O197" s="28" t="n">
        <f aca="false">(1-(N197/M197))*-1</f>
        <v>0.405800040559724</v>
      </c>
      <c r="P197" s="29" t="n">
        <f aca="false">RANK(N197,N$194:N$371)</f>
        <v>143</v>
      </c>
    </row>
    <row r="198" customFormat="false" ht="12.8" hidden="false" customHeight="false" outlineLevel="0" collapsed="false">
      <c r="A198" s="25" t="s">
        <v>257</v>
      </c>
      <c r="B198" s="26" t="n">
        <v>54.91</v>
      </c>
      <c r="C198" s="26" t="n">
        <v>53.58</v>
      </c>
      <c r="D198" s="26" t="n">
        <v>55.5</v>
      </c>
      <c r="E198" s="26" t="n">
        <v>53.47</v>
      </c>
      <c r="F198" s="26" t="n">
        <v>53.3</v>
      </c>
      <c r="G198" s="26" t="n">
        <v>61.64</v>
      </c>
      <c r="H198" s="26" t="n">
        <v>68.65</v>
      </c>
      <c r="I198" s="26" t="n">
        <v>69.38</v>
      </c>
      <c r="J198" s="26" t="n">
        <v>69.24</v>
      </c>
      <c r="K198" s="26" t="n">
        <v>69.25</v>
      </c>
      <c r="L198" s="26" t="n">
        <v>71.06</v>
      </c>
      <c r="M198" s="27" t="n">
        <f aca="false">AVERAGE(B198:D198)</f>
        <v>54.6633333333333</v>
      </c>
      <c r="N198" s="27" t="n">
        <f aca="false">AVERAGE(J198:L198)</f>
        <v>69.85</v>
      </c>
      <c r="O198" s="28" t="n">
        <f aca="false">(1-(N198/M198))*-1</f>
        <v>0.277821818403561</v>
      </c>
      <c r="P198" s="29" t="n">
        <f aca="false">RANK(N198,N$194:N$371)</f>
        <v>57</v>
      </c>
    </row>
    <row r="199" customFormat="false" ht="12.8" hidden="false" customHeight="false" outlineLevel="0" collapsed="false">
      <c r="A199" s="25" t="s">
        <v>355</v>
      </c>
      <c r="B199" s="26" t="n">
        <v>21.47</v>
      </c>
      <c r="C199" s="26" t="n">
        <v>22.96</v>
      </c>
      <c r="D199" s="26" t="n">
        <v>22.71</v>
      </c>
      <c r="E199" s="26" t="n">
        <v>18.65</v>
      </c>
      <c r="F199" s="26" t="n">
        <v>18.51</v>
      </c>
      <c r="G199" s="26" t="n">
        <v>20.78</v>
      </c>
      <c r="H199" s="26" t="n">
        <v>28.22</v>
      </c>
      <c r="I199" s="26" t="n">
        <v>27.43</v>
      </c>
      <c r="J199" s="26" t="n">
        <v>29.37</v>
      </c>
      <c r="K199" s="26" t="n">
        <v>28.94</v>
      </c>
      <c r="L199" s="26" t="n">
        <v>27.22</v>
      </c>
      <c r="M199" s="27" t="n">
        <f aca="false">AVERAGE(B199:D199)</f>
        <v>22.38</v>
      </c>
      <c r="N199" s="27" t="n">
        <f aca="false">AVERAGE(J199:L199)</f>
        <v>28.51</v>
      </c>
      <c r="O199" s="28" t="n">
        <f aca="false">(1-(N199/M199))*-1</f>
        <v>0.27390527256479</v>
      </c>
      <c r="P199" s="29" t="n">
        <f aca="false">RANK(N199,N$194:N$371)</f>
        <v>172</v>
      </c>
    </row>
    <row r="200" customFormat="false" ht="12.8" hidden="false" customHeight="false" outlineLevel="0" collapsed="false">
      <c r="A200" s="25" t="s">
        <v>372</v>
      </c>
      <c r="B200" s="26" t="n">
        <v>39.61</v>
      </c>
      <c r="C200" s="26" t="n">
        <v>38.99</v>
      </c>
      <c r="D200" s="26" t="n">
        <v>38.86</v>
      </c>
      <c r="E200" s="26" t="n">
        <v>38.85</v>
      </c>
      <c r="F200" s="26" t="n">
        <v>33.89</v>
      </c>
      <c r="G200" s="26" t="n">
        <v>39.16</v>
      </c>
      <c r="H200" s="26" t="n">
        <v>46.48</v>
      </c>
      <c r="I200" s="26" t="n">
        <v>46.93</v>
      </c>
      <c r="J200" s="26" t="n">
        <v>49.26</v>
      </c>
      <c r="K200" s="26" t="n">
        <v>45.74</v>
      </c>
      <c r="L200" s="26" t="n">
        <v>45.73</v>
      </c>
      <c r="M200" s="27" t="n">
        <f aca="false">AVERAGE(B200:D200)</f>
        <v>39.1533333333333</v>
      </c>
      <c r="N200" s="27" t="n">
        <f aca="false">AVERAGE(J200:L200)</f>
        <v>46.91</v>
      </c>
      <c r="O200" s="28" t="n">
        <f aca="false">(1-(N200/M200))*-1</f>
        <v>0.198109994891878</v>
      </c>
      <c r="P200" s="29" t="n">
        <f aca="false">RANK(N200,N$194:N$371)</f>
        <v>141</v>
      </c>
    </row>
    <row r="201" customFormat="false" ht="12.8" hidden="false" customHeight="false" outlineLevel="0" collapsed="false">
      <c r="A201" s="25" t="s">
        <v>365</v>
      </c>
      <c r="B201" s="26" t="n">
        <v>20.86</v>
      </c>
      <c r="C201" s="26" t="n">
        <v>19.19</v>
      </c>
      <c r="D201" s="26" t="n">
        <v>19.17</v>
      </c>
      <c r="E201" s="26" t="n">
        <v>16.56</v>
      </c>
      <c r="F201" s="26" t="n">
        <v>15.81</v>
      </c>
      <c r="G201" s="26" t="n">
        <v>15.8</v>
      </c>
      <c r="H201" s="26" t="n">
        <v>14.56</v>
      </c>
      <c r="I201" s="26" t="n">
        <v>14.56</v>
      </c>
      <c r="J201" s="26" t="n">
        <v>19.97</v>
      </c>
      <c r="K201" s="26" t="n">
        <v>25.01</v>
      </c>
      <c r="L201" s="26" t="n">
        <v>25.82</v>
      </c>
      <c r="M201" s="27" t="n">
        <f aca="false">AVERAGE(B201:D201)</f>
        <v>19.74</v>
      </c>
      <c r="N201" s="27" t="n">
        <f aca="false">AVERAGE(J201:L201)</f>
        <v>23.6</v>
      </c>
      <c r="O201" s="28" t="n">
        <f aca="false">(1-(N201/M201))*-1</f>
        <v>0.195542046605876</v>
      </c>
      <c r="P201" s="29" t="n">
        <f aca="false">RANK(N201,N$194:N$371)</f>
        <v>175</v>
      </c>
    </row>
    <row r="202" customFormat="false" ht="12.8" hidden="false" customHeight="false" outlineLevel="0" collapsed="false">
      <c r="A202" s="25" t="s">
        <v>350</v>
      </c>
      <c r="B202" s="26" t="n">
        <v>43.41</v>
      </c>
      <c r="C202" s="26" t="n">
        <v>40.87</v>
      </c>
      <c r="D202" s="26" t="n">
        <v>39.72</v>
      </c>
      <c r="E202" s="26" t="n">
        <v>55.04</v>
      </c>
      <c r="F202" s="26" t="n">
        <v>55.66</v>
      </c>
      <c r="G202" s="26" t="n">
        <v>58.63</v>
      </c>
      <c r="H202" s="26" t="n">
        <v>60.39</v>
      </c>
      <c r="I202" s="26" t="n">
        <v>58.06</v>
      </c>
      <c r="J202" s="26" t="n">
        <v>57.8</v>
      </c>
      <c r="K202" s="26" t="n">
        <v>42.13</v>
      </c>
      <c r="L202" s="26" t="n">
        <v>45.85</v>
      </c>
      <c r="M202" s="27" t="n">
        <f aca="false">AVERAGE(B202:D202)</f>
        <v>41.3333333333333</v>
      </c>
      <c r="N202" s="27" t="n">
        <f aca="false">AVERAGE(J202:L202)</f>
        <v>48.5933333333333</v>
      </c>
      <c r="O202" s="28" t="n">
        <f aca="false">(1-(N202/M202))*-1</f>
        <v>0.175645161290323</v>
      </c>
      <c r="P202" s="29" t="n">
        <f aca="false">RANK(N202,N$194:N$371)</f>
        <v>132</v>
      </c>
    </row>
    <row r="203" customFormat="false" ht="12.8" hidden="false" customHeight="false" outlineLevel="0" collapsed="false">
      <c r="A203" s="25" t="s">
        <v>286</v>
      </c>
      <c r="B203" s="26" t="n">
        <v>32.01</v>
      </c>
      <c r="C203" s="26" t="n">
        <v>28.78</v>
      </c>
      <c r="D203" s="26" t="n">
        <v>28.75</v>
      </c>
      <c r="E203" s="26" t="n">
        <v>28.42</v>
      </c>
      <c r="F203" s="26" t="n">
        <v>33.59</v>
      </c>
      <c r="G203" s="26" t="n">
        <v>33.59</v>
      </c>
      <c r="H203" s="26" t="n">
        <v>35.51</v>
      </c>
      <c r="I203" s="26" t="n">
        <v>35.72</v>
      </c>
      <c r="J203" s="26" t="n">
        <v>29.44</v>
      </c>
      <c r="K203" s="26" t="n">
        <v>36.64</v>
      </c>
      <c r="L203" s="26" t="n">
        <v>36.66</v>
      </c>
      <c r="M203" s="27" t="n">
        <f aca="false">AVERAGE(B203:D203)</f>
        <v>29.8466666666667</v>
      </c>
      <c r="N203" s="27" t="n">
        <f aca="false">AVERAGE(J203:L203)</f>
        <v>34.2466666666667</v>
      </c>
      <c r="O203" s="28" t="n">
        <f aca="false">(1-(N203/M203))*-1</f>
        <v>0.147420147420148</v>
      </c>
      <c r="P203" s="29" t="n">
        <f aca="false">RANK(N203,N$194:N$371)</f>
        <v>167</v>
      </c>
    </row>
    <row r="204" customFormat="false" ht="12.8" hidden="false" customHeight="false" outlineLevel="0" collapsed="false">
      <c r="A204" s="25" t="s">
        <v>244</v>
      </c>
      <c r="B204" s="26" t="n">
        <v>71.28</v>
      </c>
      <c r="C204" s="26" t="n">
        <v>70.96</v>
      </c>
      <c r="D204" s="26" t="n">
        <v>67.37</v>
      </c>
      <c r="E204" s="26" t="n">
        <v>67.98</v>
      </c>
      <c r="F204" s="26" t="n">
        <v>67.18</v>
      </c>
      <c r="G204" s="26" t="n">
        <v>69.19</v>
      </c>
      <c r="H204" s="26" t="n">
        <v>70.07</v>
      </c>
      <c r="I204" s="26" t="n">
        <v>70.1</v>
      </c>
      <c r="J204" s="26" t="n">
        <v>70.89</v>
      </c>
      <c r="K204" s="26" t="n">
        <v>81.89</v>
      </c>
      <c r="L204" s="26" t="n">
        <v>84.49</v>
      </c>
      <c r="M204" s="27" t="n">
        <f aca="false">AVERAGE(B204:D204)</f>
        <v>69.87</v>
      </c>
      <c r="N204" s="27" t="n">
        <f aca="false">AVERAGE(J204:L204)</f>
        <v>79.09</v>
      </c>
      <c r="O204" s="28" t="n">
        <f aca="false">(1-(N204/M204))*-1</f>
        <v>0.131959353084299</v>
      </c>
      <c r="P204" s="29" t="n">
        <f aca="false">RANK(N204,N$194:N$371)</f>
        <v>25</v>
      </c>
    </row>
    <row r="205" customFormat="false" ht="12.8" hidden="false" customHeight="false" outlineLevel="0" collapsed="false">
      <c r="A205" s="25" t="s">
        <v>340</v>
      </c>
      <c r="B205" s="26" t="n">
        <v>70.81</v>
      </c>
      <c r="C205" s="26" t="n">
        <v>68.32</v>
      </c>
      <c r="D205" s="26" t="n">
        <v>68.45</v>
      </c>
      <c r="E205" s="26" t="n">
        <v>69.4</v>
      </c>
      <c r="F205" s="26" t="n">
        <v>69.14</v>
      </c>
      <c r="G205" s="26" t="n">
        <v>69.83</v>
      </c>
      <c r="H205" s="26" t="n">
        <v>70.59</v>
      </c>
      <c r="I205" s="26" t="n">
        <v>71.34</v>
      </c>
      <c r="J205" s="26" t="n">
        <v>74.34</v>
      </c>
      <c r="K205" s="26" t="n">
        <v>83.33</v>
      </c>
      <c r="L205" s="26" t="n">
        <v>75.71</v>
      </c>
      <c r="M205" s="27" t="n">
        <f aca="false">AVERAGE(B205:D205)</f>
        <v>69.1933333333333</v>
      </c>
      <c r="N205" s="27" t="n">
        <f aca="false">AVERAGE(J205:L205)</f>
        <v>77.7933333333333</v>
      </c>
      <c r="O205" s="28" t="n">
        <f aca="false">(1-(N205/M205))*-1</f>
        <v>0.124289430580981</v>
      </c>
      <c r="P205" s="29" t="n">
        <f aca="false">RANK(N205,N$194:N$371)</f>
        <v>30</v>
      </c>
    </row>
    <row r="206" customFormat="false" ht="12.8" hidden="false" customHeight="false" outlineLevel="0" collapsed="false">
      <c r="A206" s="25" t="s">
        <v>318</v>
      </c>
      <c r="B206" s="26" t="n">
        <v>65.73</v>
      </c>
      <c r="C206" s="26" t="n">
        <v>63.57</v>
      </c>
      <c r="D206" s="26" t="n">
        <v>63.74</v>
      </c>
      <c r="E206" s="26" t="n">
        <v>63.91</v>
      </c>
      <c r="F206" s="26" t="n">
        <v>64.26</v>
      </c>
      <c r="G206" s="26" t="n">
        <v>67.57</v>
      </c>
      <c r="H206" s="26" t="n">
        <v>68.34</v>
      </c>
      <c r="I206" s="26" t="n">
        <v>68.72</v>
      </c>
      <c r="J206" s="26" t="n">
        <v>68.33</v>
      </c>
      <c r="K206" s="26" t="n">
        <v>68.44</v>
      </c>
      <c r="L206" s="26" t="n">
        <v>74.35</v>
      </c>
      <c r="M206" s="27" t="n">
        <f aca="false">AVERAGE(B206:D206)</f>
        <v>64.3466666666667</v>
      </c>
      <c r="N206" s="27" t="n">
        <f aca="false">AVERAGE(J206:L206)</f>
        <v>70.3733333333333</v>
      </c>
      <c r="O206" s="28" t="n">
        <f aca="false">(1-(N206/M206))*-1</f>
        <v>0.0936593452134273</v>
      </c>
      <c r="P206" s="29" t="n">
        <f aca="false">RANK(N206,N$194:N$371)</f>
        <v>55</v>
      </c>
    </row>
    <row r="207" customFormat="false" ht="12.8" hidden="false" customHeight="false" outlineLevel="0" collapsed="false">
      <c r="A207" s="25" t="s">
        <v>335</v>
      </c>
      <c r="B207" s="26" t="n">
        <v>44.54</v>
      </c>
      <c r="C207" s="26" t="n">
        <v>43.43</v>
      </c>
      <c r="D207" s="26" t="n">
        <v>43.43</v>
      </c>
      <c r="E207" s="26" t="n">
        <v>45.39</v>
      </c>
      <c r="F207" s="26" t="n">
        <v>45.89</v>
      </c>
      <c r="G207" s="26" t="n">
        <v>47.1</v>
      </c>
      <c r="H207" s="26" t="n">
        <v>47.57</v>
      </c>
      <c r="I207" s="26" t="n">
        <v>49.66</v>
      </c>
      <c r="J207" s="26" t="n">
        <v>49.34</v>
      </c>
      <c r="K207" s="26" t="n">
        <v>45.18</v>
      </c>
      <c r="L207" s="26" t="n">
        <v>46.58</v>
      </c>
      <c r="M207" s="27" t="n">
        <f aca="false">AVERAGE(B207:D207)</f>
        <v>43.8</v>
      </c>
      <c r="N207" s="27" t="n">
        <f aca="false">AVERAGE(J207:L207)</f>
        <v>47.0333333333333</v>
      </c>
      <c r="O207" s="28" t="n">
        <f aca="false">(1-(N207/M207))*-1</f>
        <v>0.073820395738204</v>
      </c>
      <c r="P207" s="29" t="n">
        <f aca="false">RANK(N207,N$194:N$371)</f>
        <v>140</v>
      </c>
    </row>
    <row r="208" customFormat="false" ht="12.8" hidden="false" customHeight="false" outlineLevel="0" collapsed="false">
      <c r="A208" s="25" t="s">
        <v>317</v>
      </c>
      <c r="B208" s="26" t="n">
        <v>16.1</v>
      </c>
      <c r="C208" s="26" t="n">
        <v>18.04</v>
      </c>
      <c r="D208" s="26" t="n">
        <v>16.75</v>
      </c>
      <c r="E208" s="26" t="n">
        <v>16.24</v>
      </c>
      <c r="F208" s="26" t="n">
        <v>15.02</v>
      </c>
      <c r="G208" s="26" t="n">
        <v>11.13</v>
      </c>
      <c r="H208" s="26" t="n">
        <v>16.6</v>
      </c>
      <c r="I208" s="26" t="n">
        <v>14.18</v>
      </c>
      <c r="J208" s="26" t="n">
        <v>18.72</v>
      </c>
      <c r="K208" s="26" t="n">
        <v>13.92</v>
      </c>
      <c r="L208" s="26" t="n">
        <v>21.72</v>
      </c>
      <c r="M208" s="27" t="n">
        <f aca="false">AVERAGE(B208:D208)</f>
        <v>16.9633333333333</v>
      </c>
      <c r="N208" s="27" t="n">
        <f aca="false">AVERAGE(J208:L208)</f>
        <v>18.12</v>
      </c>
      <c r="O208" s="28" t="n">
        <f aca="false">(1-(N208/M208))*-1</f>
        <v>0.0681862841422676</v>
      </c>
      <c r="P208" s="29" t="n">
        <f aca="false">RANK(N208,N$194:N$371)</f>
        <v>178</v>
      </c>
    </row>
    <row r="209" customFormat="false" ht="12.8" hidden="false" customHeight="false" outlineLevel="0" collapsed="false">
      <c r="A209" s="25" t="s">
        <v>237</v>
      </c>
      <c r="B209" s="26" t="n">
        <v>28.36</v>
      </c>
      <c r="C209" s="26" t="n">
        <v>29.08</v>
      </c>
      <c r="D209" s="26" t="n">
        <v>29.79</v>
      </c>
      <c r="E209" s="26" t="n">
        <v>29.77</v>
      </c>
      <c r="F209" s="26" t="n">
        <v>28.25</v>
      </c>
      <c r="G209" s="26" t="n">
        <v>31.1</v>
      </c>
      <c r="H209" s="26" t="n">
        <v>36.19</v>
      </c>
      <c r="I209" s="26" t="n">
        <v>36.19</v>
      </c>
      <c r="J209" s="26" t="n">
        <v>36.06</v>
      </c>
      <c r="K209" s="26" t="n">
        <v>27.32</v>
      </c>
      <c r="L209" s="26" t="n">
        <v>29</v>
      </c>
      <c r="M209" s="27" t="n">
        <f aca="false">AVERAGE(B209:D209)</f>
        <v>29.0766666666667</v>
      </c>
      <c r="N209" s="27" t="n">
        <f aca="false">AVERAGE(J209:L209)</f>
        <v>30.7933333333333</v>
      </c>
      <c r="O209" s="28" t="n">
        <f aca="false">(1-(N209/M209))*-1</f>
        <v>0.0590393213344034</v>
      </c>
      <c r="P209" s="29" t="n">
        <f aca="false">RANK(N209,N$194:N$371)</f>
        <v>171</v>
      </c>
    </row>
    <row r="210" customFormat="false" ht="12.8" hidden="false" customHeight="false" outlineLevel="0" collapsed="false">
      <c r="A210" s="25" t="s">
        <v>281</v>
      </c>
      <c r="B210" s="26" t="n">
        <v>44.92</v>
      </c>
      <c r="C210" s="26" t="n">
        <v>45.06</v>
      </c>
      <c r="D210" s="26" t="n">
        <v>46.54</v>
      </c>
      <c r="E210" s="26" t="n">
        <v>45.45</v>
      </c>
      <c r="F210" s="26" t="n">
        <v>45.99</v>
      </c>
      <c r="G210" s="26" t="n">
        <v>45.59</v>
      </c>
      <c r="H210" s="26" t="n">
        <v>47.18</v>
      </c>
      <c r="I210" s="26" t="n">
        <v>45.89</v>
      </c>
      <c r="J210" s="26" t="n">
        <v>49.72</v>
      </c>
      <c r="K210" s="26" t="n">
        <v>48.28</v>
      </c>
      <c r="L210" s="26" t="n">
        <v>45.87</v>
      </c>
      <c r="M210" s="27" t="n">
        <f aca="false">AVERAGE(B210:D210)</f>
        <v>45.5066666666667</v>
      </c>
      <c r="N210" s="27" t="n">
        <f aca="false">AVERAGE(J210:L210)</f>
        <v>47.9566666666667</v>
      </c>
      <c r="O210" s="28" t="n">
        <f aca="false">(1-(N210/M210))*-1</f>
        <v>0.0538382654556109</v>
      </c>
      <c r="P210" s="29" t="n">
        <f aca="false">RANK(N210,N$194:N$371)</f>
        <v>137</v>
      </c>
    </row>
    <row r="211" customFormat="false" ht="12.8" hidden="false" customHeight="false" outlineLevel="0" collapsed="false">
      <c r="A211" s="25" t="s">
        <v>331</v>
      </c>
      <c r="B211" s="26" t="n">
        <v>83.25</v>
      </c>
      <c r="C211" s="26" t="n">
        <v>82.27</v>
      </c>
      <c r="D211" s="26" t="n">
        <v>82.89</v>
      </c>
      <c r="E211" s="26" t="n">
        <v>82.73</v>
      </c>
      <c r="F211" s="26" t="n">
        <v>84.23</v>
      </c>
      <c r="G211" s="26" t="n">
        <v>85.83</v>
      </c>
      <c r="H211" s="26" t="n">
        <v>87.37</v>
      </c>
      <c r="I211" s="26" t="n">
        <v>88.17</v>
      </c>
      <c r="J211" s="26" t="n">
        <v>89.89</v>
      </c>
      <c r="K211" s="26" t="n">
        <v>87.07</v>
      </c>
      <c r="L211" s="26" t="n">
        <v>84.6</v>
      </c>
      <c r="M211" s="27" t="n">
        <f aca="false">AVERAGE(B211:D211)</f>
        <v>82.8033333333334</v>
      </c>
      <c r="N211" s="27" t="n">
        <f aca="false">AVERAGE(J211:L211)</f>
        <v>87.1866666666667</v>
      </c>
      <c r="O211" s="28" t="n">
        <f aca="false">(1-(N211/M211))*-1</f>
        <v>0.0529366772674209</v>
      </c>
      <c r="P211" s="29" t="n">
        <f aca="false">RANK(N211,N$194:N$371)</f>
        <v>6</v>
      </c>
    </row>
    <row r="212" customFormat="false" ht="12.8" hidden="false" customHeight="false" outlineLevel="0" collapsed="false">
      <c r="A212" s="25" t="s">
        <v>306</v>
      </c>
      <c r="B212" s="26" t="n">
        <v>67.03</v>
      </c>
      <c r="C212" s="26" t="n">
        <v>65.22</v>
      </c>
      <c r="D212" s="26" t="n">
        <v>65.37</v>
      </c>
      <c r="E212" s="26" t="n">
        <v>67.21</v>
      </c>
      <c r="F212" s="26" t="n">
        <v>66.35</v>
      </c>
      <c r="G212" s="26" t="n">
        <v>68.79</v>
      </c>
      <c r="H212" s="26" t="n">
        <v>67.26</v>
      </c>
      <c r="I212" s="26" t="n">
        <v>66.17</v>
      </c>
      <c r="J212" s="26" t="n">
        <v>65.67</v>
      </c>
      <c r="K212" s="26" t="n">
        <v>66.54</v>
      </c>
      <c r="L212" s="26" t="n">
        <v>74.28</v>
      </c>
      <c r="M212" s="27" t="n">
        <f aca="false">AVERAGE(B212:D212)</f>
        <v>65.8733333333334</v>
      </c>
      <c r="N212" s="27" t="n">
        <f aca="false">AVERAGE(J212:L212)</f>
        <v>68.83</v>
      </c>
      <c r="O212" s="28" t="n">
        <f aca="false">(1-(N212/M212))*-1</f>
        <v>0.0448841210403805</v>
      </c>
      <c r="P212" s="29" t="n">
        <f aca="false">RANK(N212,N$194:N$371)</f>
        <v>60</v>
      </c>
    </row>
    <row r="213" customFormat="false" ht="12.8" hidden="false" customHeight="false" outlineLevel="0" collapsed="false">
      <c r="A213" s="25" t="s">
        <v>235</v>
      </c>
      <c r="B213" s="26" t="n">
        <v>70.23</v>
      </c>
      <c r="C213" s="26" t="n">
        <v>68.37</v>
      </c>
      <c r="D213" s="26" t="n">
        <v>69.55</v>
      </c>
      <c r="E213" s="26" t="n">
        <v>69.83</v>
      </c>
      <c r="F213" s="26" t="n">
        <v>69.58</v>
      </c>
      <c r="G213" s="26" t="n">
        <v>69.92</v>
      </c>
      <c r="H213" s="26" t="n">
        <v>70.48</v>
      </c>
      <c r="I213" s="26" t="n">
        <v>71.06</v>
      </c>
      <c r="J213" s="26" t="n">
        <v>71.13</v>
      </c>
      <c r="K213" s="26" t="n">
        <v>74.46</v>
      </c>
      <c r="L213" s="26" t="n">
        <v>68.83</v>
      </c>
      <c r="M213" s="27" t="n">
        <f aca="false">AVERAGE(B213:D213)</f>
        <v>69.3833333333334</v>
      </c>
      <c r="N213" s="27" t="n">
        <f aca="false">AVERAGE(J213:L213)</f>
        <v>71.4733333333333</v>
      </c>
      <c r="O213" s="28" t="n">
        <f aca="false">(1-(N213/M213))*-1</f>
        <v>0.0301225078068699</v>
      </c>
      <c r="P213" s="29" t="n">
        <f aca="false">RANK(N213,N$194:N$371)</f>
        <v>50</v>
      </c>
    </row>
    <row r="214" customFormat="false" ht="12.8" hidden="false" customHeight="false" outlineLevel="0" collapsed="false">
      <c r="A214" s="25" t="s">
        <v>293</v>
      </c>
      <c r="B214" s="26" t="n">
        <v>81.76</v>
      </c>
      <c r="C214" s="26" t="n">
        <v>80.8</v>
      </c>
      <c r="D214" s="26" t="n">
        <v>81.2</v>
      </c>
      <c r="E214" s="26" t="n">
        <v>80.05</v>
      </c>
      <c r="F214" s="26" t="n">
        <v>78.63</v>
      </c>
      <c r="G214" s="26" t="n">
        <v>77.8</v>
      </c>
      <c r="H214" s="26" t="n">
        <v>77.94</v>
      </c>
      <c r="I214" s="26" t="n">
        <v>78.81</v>
      </c>
      <c r="J214" s="26" t="n">
        <v>79.85</v>
      </c>
      <c r="K214" s="26" t="n">
        <v>84.14</v>
      </c>
      <c r="L214" s="26" t="n">
        <v>86.79</v>
      </c>
      <c r="M214" s="27" t="n">
        <f aca="false">AVERAGE(B214:D214)</f>
        <v>81.2533333333333</v>
      </c>
      <c r="N214" s="27" t="n">
        <f aca="false">AVERAGE(J214:L214)</f>
        <v>83.5933333333334</v>
      </c>
      <c r="O214" s="28" t="n">
        <f aca="false">(1-(N214/M214))*-1</f>
        <v>0.0287988185100099</v>
      </c>
      <c r="P214" s="29" t="n">
        <f aca="false">RANK(N214,N$194:N$371)</f>
        <v>12</v>
      </c>
    </row>
    <row r="215" customFormat="false" ht="12.8" hidden="false" customHeight="false" outlineLevel="0" collapsed="false">
      <c r="A215" s="25" t="s">
        <v>242</v>
      </c>
      <c r="B215" s="26" t="n">
        <v>71.66</v>
      </c>
      <c r="C215" s="26" t="n">
        <v>72.83</v>
      </c>
      <c r="D215" s="26" t="n">
        <v>72.69</v>
      </c>
      <c r="E215" s="26" t="n">
        <v>72.1</v>
      </c>
      <c r="F215" s="26" t="n">
        <v>73.24</v>
      </c>
      <c r="G215" s="26" t="n">
        <v>73.21</v>
      </c>
      <c r="H215" s="26" t="n">
        <v>72.1</v>
      </c>
      <c r="I215" s="26" t="n">
        <v>72.1</v>
      </c>
      <c r="J215" s="26" t="n">
        <v>74.4</v>
      </c>
      <c r="K215" s="26" t="n">
        <v>76.9</v>
      </c>
      <c r="L215" s="26" t="n">
        <v>71.88</v>
      </c>
      <c r="M215" s="27" t="n">
        <f aca="false">AVERAGE(B215:D215)</f>
        <v>72.3933333333333</v>
      </c>
      <c r="N215" s="27" t="n">
        <f aca="false">AVERAGE(J215:L215)</f>
        <v>74.3933333333334</v>
      </c>
      <c r="O215" s="28" t="n">
        <f aca="false">(1-(N215/M215))*-1</f>
        <v>0.0276268533014092</v>
      </c>
      <c r="P215" s="29" t="n">
        <f aca="false">RANK(N215,N$194:N$371)</f>
        <v>37</v>
      </c>
    </row>
    <row r="216" customFormat="false" ht="12.8" hidden="false" customHeight="false" outlineLevel="0" collapsed="false">
      <c r="A216" s="25" t="s">
        <v>375</v>
      </c>
      <c r="B216" s="26" t="n">
        <v>30.78</v>
      </c>
      <c r="C216" s="26" t="n">
        <v>32.74</v>
      </c>
      <c r="D216" s="26" t="n">
        <v>33.64</v>
      </c>
      <c r="E216" s="26" t="n">
        <v>32.93</v>
      </c>
      <c r="F216" s="26" t="n">
        <v>34.2</v>
      </c>
      <c r="G216" s="26" t="n">
        <v>37.77</v>
      </c>
      <c r="H216" s="26" t="n">
        <v>38.34</v>
      </c>
      <c r="I216" s="26" t="n">
        <v>41.75</v>
      </c>
      <c r="J216" s="26" t="n">
        <v>37.65</v>
      </c>
      <c r="K216" s="26" t="n">
        <v>29.14</v>
      </c>
      <c r="L216" s="26" t="n">
        <v>32.78</v>
      </c>
      <c r="M216" s="27" t="n">
        <f aca="false">AVERAGE(B216:D216)</f>
        <v>32.3866666666667</v>
      </c>
      <c r="N216" s="27" t="n">
        <f aca="false">AVERAGE(J216:L216)</f>
        <v>33.19</v>
      </c>
      <c r="O216" s="28" t="n">
        <f aca="false">(1-(N216/M216))*-1</f>
        <v>0.024804446274187</v>
      </c>
      <c r="P216" s="29" t="n">
        <f aca="false">RANK(N216,N$194:N$371)</f>
        <v>169</v>
      </c>
    </row>
    <row r="217" customFormat="false" ht="12.8" hidden="false" customHeight="false" outlineLevel="0" collapsed="false">
      <c r="A217" s="25" t="s">
        <v>287</v>
      </c>
      <c r="B217" s="26" t="n">
        <v>77.11</v>
      </c>
      <c r="C217" s="26" t="n">
        <v>78.9</v>
      </c>
      <c r="D217" s="26" t="n">
        <v>81.88</v>
      </c>
      <c r="E217" s="26" t="n">
        <v>82.62</v>
      </c>
      <c r="F217" s="26" t="n">
        <v>81.38</v>
      </c>
      <c r="G217" s="26" t="n">
        <v>80.37</v>
      </c>
      <c r="H217" s="26" t="n">
        <v>80.47</v>
      </c>
      <c r="I217" s="26" t="n">
        <v>81.44</v>
      </c>
      <c r="J217" s="26" t="n">
        <v>80.74</v>
      </c>
      <c r="K217" s="26" t="n">
        <v>79.17</v>
      </c>
      <c r="L217" s="26" t="n">
        <v>83.27</v>
      </c>
      <c r="M217" s="27" t="n">
        <f aca="false">AVERAGE(B217:D217)</f>
        <v>79.2966666666667</v>
      </c>
      <c r="N217" s="27" t="n">
        <f aca="false">AVERAGE(J217:L217)</f>
        <v>81.06</v>
      </c>
      <c r="O217" s="28" t="n">
        <f aca="false">(1-(N217/M217))*-1</f>
        <v>0.0222371684391949</v>
      </c>
      <c r="P217" s="29" t="n">
        <f aca="false">RANK(N217,N$194:N$371)</f>
        <v>20</v>
      </c>
    </row>
    <row r="218" customFormat="false" ht="12.8" hidden="false" customHeight="false" outlineLevel="0" collapsed="false">
      <c r="A218" s="25" t="s">
        <v>297</v>
      </c>
      <c r="B218" s="26" t="n">
        <v>57.27</v>
      </c>
      <c r="C218" s="26" t="n">
        <v>57.27</v>
      </c>
      <c r="D218" s="26" t="n">
        <v>56.71</v>
      </c>
      <c r="E218" s="26" t="n">
        <v>53.43</v>
      </c>
      <c r="F218" s="26" t="n">
        <v>53.11</v>
      </c>
      <c r="G218" s="26" t="n">
        <v>52.59</v>
      </c>
      <c r="H218" s="26" t="n">
        <v>63.26</v>
      </c>
      <c r="I218" s="26" t="n">
        <v>66.88</v>
      </c>
      <c r="J218" s="26" t="n">
        <v>60.53</v>
      </c>
      <c r="K218" s="26" t="n">
        <v>51.55</v>
      </c>
      <c r="L218" s="26" t="n">
        <v>62.83</v>
      </c>
      <c r="M218" s="27" t="n">
        <f aca="false">AVERAGE(B218:D218)</f>
        <v>57.0833333333333</v>
      </c>
      <c r="N218" s="27" t="n">
        <f aca="false">AVERAGE(J218:L218)</f>
        <v>58.3033333333333</v>
      </c>
      <c r="O218" s="28" t="n">
        <f aca="false">(1-(N218/M218))*-1</f>
        <v>0.0213722627737225</v>
      </c>
      <c r="P218" s="29" t="n">
        <f aca="false">RANK(N218,N$194:N$371)</f>
        <v>106</v>
      </c>
    </row>
    <row r="219" customFormat="false" ht="12.8" hidden="false" customHeight="false" outlineLevel="0" collapsed="false">
      <c r="A219" s="25" t="s">
        <v>241</v>
      </c>
      <c r="B219" s="26" t="n">
        <v>32.6</v>
      </c>
      <c r="C219" s="26" t="n">
        <v>29.66</v>
      </c>
      <c r="D219" s="26" t="n">
        <v>28.96</v>
      </c>
      <c r="E219" s="26" t="n">
        <v>29.1</v>
      </c>
      <c r="F219" s="26" t="n">
        <v>29.46</v>
      </c>
      <c r="G219" s="26" t="n">
        <v>29.23</v>
      </c>
      <c r="H219" s="26" t="n">
        <v>28.64</v>
      </c>
      <c r="I219" s="26" t="n">
        <v>23.27</v>
      </c>
      <c r="J219" s="26" t="n">
        <v>21.38</v>
      </c>
      <c r="K219" s="26" t="n">
        <v>35.75</v>
      </c>
      <c r="L219" s="26" t="n">
        <v>35.87</v>
      </c>
      <c r="M219" s="27" t="n">
        <f aca="false">AVERAGE(B219:D219)</f>
        <v>30.4066666666667</v>
      </c>
      <c r="N219" s="27" t="n">
        <f aca="false">AVERAGE(J219:L219)</f>
        <v>31</v>
      </c>
      <c r="O219" s="28" t="n">
        <f aca="false">(1-(N219/M219))*-1</f>
        <v>0.0195132646349485</v>
      </c>
      <c r="P219" s="29" t="n">
        <f aca="false">RANK(N219,N$194:N$371)</f>
        <v>170</v>
      </c>
    </row>
    <row r="220" customFormat="false" ht="12.8" hidden="false" customHeight="false" outlineLevel="0" collapsed="false">
      <c r="A220" s="25" t="s">
        <v>336</v>
      </c>
      <c r="B220" s="26" t="n">
        <v>76.16</v>
      </c>
      <c r="C220" s="26" t="n">
        <v>77.98</v>
      </c>
      <c r="D220" s="26" t="n">
        <v>77.68</v>
      </c>
      <c r="E220" s="26" t="n">
        <v>81.2</v>
      </c>
      <c r="F220" s="26" t="n">
        <v>83.59</v>
      </c>
      <c r="G220" s="26" t="n">
        <v>83.31</v>
      </c>
      <c r="H220" s="26" t="n">
        <v>81.75</v>
      </c>
      <c r="I220" s="26" t="n">
        <v>81.75</v>
      </c>
      <c r="J220" s="26" t="n">
        <v>80.76</v>
      </c>
      <c r="K220" s="26" t="n">
        <v>71.39</v>
      </c>
      <c r="L220" s="26" t="n">
        <v>82.15</v>
      </c>
      <c r="M220" s="27" t="n">
        <f aca="false">AVERAGE(B220:D220)</f>
        <v>77.2733333333334</v>
      </c>
      <c r="N220" s="27" t="n">
        <f aca="false">AVERAGE(J220:L220)</f>
        <v>78.1</v>
      </c>
      <c r="O220" s="28" t="n">
        <f aca="false">(1-(N220/M220))*-1</f>
        <v>0.0106979553101543</v>
      </c>
      <c r="P220" s="29" t="n">
        <f aca="false">RANK(N220,N$194:N$371)</f>
        <v>28</v>
      </c>
    </row>
    <row r="221" customFormat="false" ht="12.8" hidden="false" customHeight="false" outlineLevel="0" collapsed="false">
      <c r="A221" s="25" t="s">
        <v>362</v>
      </c>
      <c r="B221" s="26" t="n">
        <v>76.88</v>
      </c>
      <c r="C221" s="26" t="n">
        <v>76.72</v>
      </c>
      <c r="D221" s="26" t="n">
        <v>77.61</v>
      </c>
      <c r="E221" s="26" t="n">
        <v>76.71</v>
      </c>
      <c r="F221" s="26" t="n">
        <v>79.38</v>
      </c>
      <c r="G221" s="26" t="n">
        <v>77.21</v>
      </c>
      <c r="H221" s="26" t="n">
        <v>75.26</v>
      </c>
      <c r="I221" s="26" t="n">
        <v>76.78</v>
      </c>
      <c r="J221" s="26" t="n">
        <v>78.45</v>
      </c>
      <c r="K221" s="26" t="n">
        <v>78.68</v>
      </c>
      <c r="L221" s="26" t="n">
        <v>76.54</v>
      </c>
      <c r="M221" s="27" t="n">
        <f aca="false">AVERAGE(B221:D221)</f>
        <v>77.07</v>
      </c>
      <c r="N221" s="27" t="n">
        <f aca="false">AVERAGE(J221:L221)</f>
        <v>77.89</v>
      </c>
      <c r="O221" s="28" t="n">
        <f aca="false">(1-(N221/M221))*-1</f>
        <v>0.0106396782146101</v>
      </c>
      <c r="P221" s="29" t="n">
        <f aca="false">RANK(N221,N$194:N$371)</f>
        <v>29</v>
      </c>
    </row>
    <row r="222" customFormat="false" ht="12.8" hidden="false" customHeight="false" outlineLevel="0" collapsed="false">
      <c r="A222" s="25" t="s">
        <v>346</v>
      </c>
      <c r="B222" s="26" t="n">
        <v>75.44</v>
      </c>
      <c r="C222" s="26" t="n">
        <v>76.81</v>
      </c>
      <c r="D222" s="26" t="n">
        <v>77.94</v>
      </c>
      <c r="E222" s="26" t="n">
        <v>78.08</v>
      </c>
      <c r="F222" s="26" t="n">
        <v>79.88</v>
      </c>
      <c r="G222" s="26" t="n">
        <v>79.61</v>
      </c>
      <c r="H222" s="26" t="n">
        <v>77.81</v>
      </c>
      <c r="I222" s="26" t="n">
        <v>77.59</v>
      </c>
      <c r="J222" s="26" t="n">
        <v>78.41</v>
      </c>
      <c r="K222" s="26" t="n">
        <v>75.56</v>
      </c>
      <c r="L222" s="26" t="n">
        <v>78.6</v>
      </c>
      <c r="M222" s="27" t="n">
        <f aca="false">AVERAGE(B222:D222)</f>
        <v>76.73</v>
      </c>
      <c r="N222" s="27" t="n">
        <f aca="false">AVERAGE(J222:L222)</f>
        <v>77.5233333333333</v>
      </c>
      <c r="O222" s="28" t="n">
        <f aca="false">(1-(N222/M222))*-1</f>
        <v>0.0103392849385291</v>
      </c>
      <c r="P222" s="29" t="n">
        <f aca="false">RANK(N222,N$194:N$371)</f>
        <v>31</v>
      </c>
    </row>
    <row r="223" customFormat="false" ht="12.8" hidden="false" customHeight="false" outlineLevel="0" collapsed="false">
      <c r="A223" s="25" t="s">
        <v>320</v>
      </c>
      <c r="B223" s="26" t="n">
        <v>93.48</v>
      </c>
      <c r="C223" s="26" t="n">
        <v>93.48</v>
      </c>
      <c r="D223" s="26" t="n">
        <v>92.25</v>
      </c>
      <c r="E223" s="26" t="n">
        <v>91.21</v>
      </c>
      <c r="F223" s="26" t="n">
        <v>92.4</v>
      </c>
      <c r="G223" s="26" t="n">
        <v>92.37</v>
      </c>
      <c r="H223" s="26" t="n">
        <v>92.18</v>
      </c>
      <c r="I223" s="26" t="n">
        <v>92.16</v>
      </c>
      <c r="J223" s="26" t="n">
        <v>93.28</v>
      </c>
      <c r="K223" s="26" t="n">
        <v>92.65</v>
      </c>
      <c r="L223" s="26" t="n">
        <v>95.18</v>
      </c>
      <c r="M223" s="27" t="n">
        <f aca="false">AVERAGE(B223:D223)</f>
        <v>93.07</v>
      </c>
      <c r="N223" s="27" t="n">
        <f aca="false">AVERAGE(J223:L223)</f>
        <v>93.7033333333334</v>
      </c>
      <c r="O223" s="28" t="n">
        <f aca="false">(1-(N223/M223))*-1</f>
        <v>0.00680491386411664</v>
      </c>
      <c r="P223" s="29" t="n">
        <f aca="false">RANK(N223,N$194:N$371)</f>
        <v>1</v>
      </c>
    </row>
    <row r="224" customFormat="false" ht="12.8" hidden="false" customHeight="false" outlineLevel="0" collapsed="false">
      <c r="A224" s="25" t="s">
        <v>265</v>
      </c>
      <c r="B224" s="26" t="n">
        <v>72.92</v>
      </c>
      <c r="C224" s="26" t="n">
        <v>72.92</v>
      </c>
      <c r="D224" s="26" t="n">
        <v>72.79</v>
      </c>
      <c r="E224" s="26" t="n">
        <v>72.93</v>
      </c>
      <c r="F224" s="26" t="n">
        <v>73.2</v>
      </c>
      <c r="G224" s="26" t="n">
        <v>73.75</v>
      </c>
      <c r="H224" s="26" t="n">
        <v>73.37</v>
      </c>
      <c r="I224" s="26" t="n">
        <v>73.37</v>
      </c>
      <c r="J224" s="26" t="n">
        <v>74.39</v>
      </c>
      <c r="K224" s="26" t="n">
        <v>76.41</v>
      </c>
      <c r="L224" s="26" t="n">
        <v>67.5</v>
      </c>
      <c r="M224" s="27" t="n">
        <f aca="false">AVERAGE(B224:D224)</f>
        <v>72.8766666666667</v>
      </c>
      <c r="N224" s="27" t="n">
        <f aca="false">AVERAGE(J224:L224)</f>
        <v>72.7666666666667</v>
      </c>
      <c r="O224" s="28" t="n">
        <f aca="false">(1-(N224/M224))*-1</f>
        <v>-0.00150939944197959</v>
      </c>
      <c r="P224" s="29" t="n">
        <f aca="false">RANK(N224,N$194:N$371)</f>
        <v>44</v>
      </c>
    </row>
    <row r="225" customFormat="false" ht="12.8" hidden="false" customHeight="false" outlineLevel="0" collapsed="false">
      <c r="A225" s="25" t="s">
        <v>255</v>
      </c>
      <c r="B225" s="26" t="n">
        <v>78.4</v>
      </c>
      <c r="C225" s="26" t="n">
        <v>78.11</v>
      </c>
      <c r="D225" s="26" t="n">
        <v>78.85</v>
      </c>
      <c r="E225" s="26" t="n">
        <v>76.17</v>
      </c>
      <c r="F225" s="26" t="n">
        <v>77.76</v>
      </c>
      <c r="G225" s="26" t="n">
        <v>78.13</v>
      </c>
      <c r="H225" s="26" t="n">
        <v>77.79</v>
      </c>
      <c r="I225" s="26" t="n">
        <v>77.08</v>
      </c>
      <c r="J225" s="26" t="n">
        <v>77.4</v>
      </c>
      <c r="K225" s="26" t="n">
        <v>78.53</v>
      </c>
      <c r="L225" s="26" t="n">
        <v>78.72</v>
      </c>
      <c r="M225" s="27" t="n">
        <f aca="false">AVERAGE(B225:D225)</f>
        <v>78.4533333333333</v>
      </c>
      <c r="N225" s="27" t="n">
        <f aca="false">AVERAGE(J225:L225)</f>
        <v>78.2166666666667</v>
      </c>
      <c r="O225" s="28" t="n">
        <f aca="false">(1-(N225/M225))*-1</f>
        <v>-0.00301665533650552</v>
      </c>
      <c r="P225" s="29" t="n">
        <f aca="false">RANK(N225,N$194:N$371)</f>
        <v>27</v>
      </c>
    </row>
    <row r="226" customFormat="false" ht="12.8" hidden="false" customHeight="false" outlineLevel="0" collapsed="false">
      <c r="A226" s="25" t="s">
        <v>203</v>
      </c>
      <c r="B226" s="26" t="n">
        <v>74.33</v>
      </c>
      <c r="C226" s="26" t="n">
        <v>74.73</v>
      </c>
      <c r="D226" s="26" t="n">
        <v>73.89</v>
      </c>
      <c r="E226" s="26" t="n">
        <v>74.91</v>
      </c>
      <c r="F226" s="26" t="n">
        <v>74.93</v>
      </c>
      <c r="G226" s="26" t="n">
        <v>73.95</v>
      </c>
      <c r="H226" s="26" t="n">
        <v>71.7</v>
      </c>
      <c r="I226" s="26" t="n">
        <v>71.22</v>
      </c>
      <c r="J226" s="26" t="n">
        <v>71.01</v>
      </c>
      <c r="K226" s="26" t="n">
        <v>77.28</v>
      </c>
      <c r="L226" s="26" t="n">
        <v>73.36</v>
      </c>
      <c r="M226" s="27" t="n">
        <f aca="false">AVERAGE(B226:D226)</f>
        <v>74.3166666666667</v>
      </c>
      <c r="N226" s="27" t="n">
        <f aca="false">AVERAGE(J226:L226)</f>
        <v>73.8833333333333</v>
      </c>
      <c r="O226" s="28" t="n">
        <f aca="false">(1-(N226/M226))*-1</f>
        <v>-0.00583090379008755</v>
      </c>
      <c r="P226" s="29" t="n">
        <f aca="false">RANK(N226,N$194:N$371)</f>
        <v>39</v>
      </c>
    </row>
    <row r="227" customFormat="false" ht="12.8" hidden="false" customHeight="false" outlineLevel="0" collapsed="false">
      <c r="A227" s="25" t="s">
        <v>275</v>
      </c>
      <c r="B227" s="26" t="n">
        <v>89.94</v>
      </c>
      <c r="C227" s="26" t="n">
        <v>89.13</v>
      </c>
      <c r="D227" s="26" t="n">
        <v>88.8</v>
      </c>
      <c r="E227" s="26" t="n">
        <v>87.6</v>
      </c>
      <c r="F227" s="26" t="n">
        <v>85.92</v>
      </c>
      <c r="G227" s="26" t="n">
        <v>85.41</v>
      </c>
      <c r="H227" s="26" t="n">
        <v>85</v>
      </c>
      <c r="I227" s="26" t="n">
        <v>87.4</v>
      </c>
      <c r="J227" s="26" t="n">
        <v>88.09</v>
      </c>
      <c r="K227" s="26" t="n">
        <v>88.3</v>
      </c>
      <c r="L227" s="26" t="n">
        <v>89.91</v>
      </c>
      <c r="M227" s="27" t="n">
        <f aca="false">AVERAGE(B227:D227)</f>
        <v>89.29</v>
      </c>
      <c r="N227" s="27" t="n">
        <f aca="false">AVERAGE(J227:L227)</f>
        <v>88.7666666666667</v>
      </c>
      <c r="O227" s="28" t="n">
        <f aca="false">(1-(N227/M227))*-1</f>
        <v>-0.00586105200283726</v>
      </c>
      <c r="P227" s="29" t="n">
        <f aca="false">RANK(N227,N$194:N$371)</f>
        <v>5</v>
      </c>
    </row>
    <row r="228" customFormat="false" ht="12.8" hidden="false" customHeight="false" outlineLevel="0" collapsed="false">
      <c r="A228" s="25" t="s">
        <v>304</v>
      </c>
      <c r="B228" s="26" t="n">
        <v>73.99</v>
      </c>
      <c r="C228" s="26" t="n">
        <v>74.65</v>
      </c>
      <c r="D228" s="26" t="n">
        <v>72.15</v>
      </c>
      <c r="E228" s="26" t="n">
        <v>71.17</v>
      </c>
      <c r="F228" s="26" t="n">
        <v>69.59</v>
      </c>
      <c r="G228" s="26" t="n">
        <v>69.99</v>
      </c>
      <c r="H228" s="26" t="n">
        <v>68.79</v>
      </c>
      <c r="I228" s="26" t="n">
        <v>68.84</v>
      </c>
      <c r="J228" s="26" t="n">
        <v>68.39</v>
      </c>
      <c r="K228" s="26" t="n">
        <v>73.47</v>
      </c>
      <c r="L228" s="26" t="n">
        <v>77.62</v>
      </c>
      <c r="M228" s="27" t="n">
        <f aca="false">AVERAGE(B228:D228)</f>
        <v>73.5966666666667</v>
      </c>
      <c r="N228" s="27" t="n">
        <f aca="false">AVERAGE(J228:L228)</f>
        <v>73.16</v>
      </c>
      <c r="O228" s="28" t="n">
        <f aca="false">(1-(N228/M228))*-1</f>
        <v>-0.00593323973006021</v>
      </c>
      <c r="P228" s="29" t="n">
        <f aca="false">RANK(N228,N$194:N$371)</f>
        <v>43</v>
      </c>
    </row>
    <row r="229" customFormat="false" ht="12.8" hidden="false" customHeight="false" outlineLevel="0" collapsed="false">
      <c r="A229" s="25" t="s">
        <v>214</v>
      </c>
      <c r="B229" s="26" t="n">
        <v>71.58</v>
      </c>
      <c r="C229" s="26" t="n">
        <v>69.27</v>
      </c>
      <c r="D229" s="26" t="n">
        <v>67.35</v>
      </c>
      <c r="E229" s="26" t="n">
        <v>69.27</v>
      </c>
      <c r="F229" s="26" t="n">
        <v>69.27</v>
      </c>
      <c r="G229" s="26" t="n">
        <v>69.27</v>
      </c>
      <c r="H229" s="26" t="n">
        <v>70.19</v>
      </c>
      <c r="I229" s="26" t="n">
        <v>71.1</v>
      </c>
      <c r="J229" s="26" t="n">
        <v>71.14</v>
      </c>
      <c r="K229" s="26" t="n">
        <v>76.46</v>
      </c>
      <c r="L229" s="26" t="n">
        <v>59.25</v>
      </c>
      <c r="M229" s="27" t="n">
        <f aca="false">AVERAGE(B229:D229)</f>
        <v>69.4</v>
      </c>
      <c r="N229" s="27" t="n">
        <f aca="false">AVERAGE(J229:L229)</f>
        <v>68.95</v>
      </c>
      <c r="O229" s="28" t="n">
        <f aca="false">(1-(N229/M229))*-1</f>
        <v>-0.00648414985590784</v>
      </c>
      <c r="P229" s="29" t="n">
        <f aca="false">RANK(N229,N$194:N$371)</f>
        <v>59</v>
      </c>
    </row>
    <row r="230" customFormat="false" ht="12.8" hidden="false" customHeight="false" outlineLevel="0" collapsed="false">
      <c r="A230" s="25" t="s">
        <v>356</v>
      </c>
      <c r="B230" s="26" t="n">
        <v>76.18</v>
      </c>
      <c r="C230" s="26" t="n">
        <v>76.18</v>
      </c>
      <c r="D230" s="26" t="n">
        <v>75.17</v>
      </c>
      <c r="E230" s="26" t="n">
        <v>75.63</v>
      </c>
      <c r="F230" s="26" t="n">
        <v>75.63</v>
      </c>
      <c r="G230" s="26" t="n">
        <v>76.64</v>
      </c>
      <c r="H230" s="26" t="n">
        <v>75.02</v>
      </c>
      <c r="I230" s="26" t="n">
        <v>76.24</v>
      </c>
      <c r="J230" s="26" t="n">
        <v>76.14</v>
      </c>
      <c r="K230" s="26" t="n">
        <v>74.08</v>
      </c>
      <c r="L230" s="26" t="n">
        <v>75.54</v>
      </c>
      <c r="M230" s="27" t="n">
        <f aca="false">AVERAGE(B230:D230)</f>
        <v>75.8433333333334</v>
      </c>
      <c r="N230" s="27" t="n">
        <f aca="false">AVERAGE(J230:L230)</f>
        <v>75.2533333333333</v>
      </c>
      <c r="O230" s="28" t="n">
        <f aca="false">(1-(N230/M230))*-1</f>
        <v>-0.00777919395244586</v>
      </c>
      <c r="P230" s="29" t="n">
        <f aca="false">RANK(N230,N$194:N$371)</f>
        <v>36</v>
      </c>
    </row>
    <row r="231" customFormat="false" ht="12.8" hidden="false" customHeight="false" outlineLevel="0" collapsed="false">
      <c r="A231" s="25" t="s">
        <v>353</v>
      </c>
      <c r="B231" s="26" t="n">
        <v>90.77</v>
      </c>
      <c r="C231" s="26" t="n">
        <v>91.02</v>
      </c>
      <c r="D231" s="26" t="n">
        <v>90.53</v>
      </c>
      <c r="E231" s="26" t="n">
        <v>87.67</v>
      </c>
      <c r="F231" s="26" t="n">
        <v>91.73</v>
      </c>
      <c r="G231" s="26" t="n">
        <v>91.69</v>
      </c>
      <c r="H231" s="26" t="n">
        <v>91.69</v>
      </c>
      <c r="I231" s="26" t="n">
        <v>90.75</v>
      </c>
      <c r="J231" s="26" t="n">
        <v>92.76</v>
      </c>
      <c r="K231" s="26" t="n">
        <v>88.84</v>
      </c>
      <c r="L231" s="26" t="n">
        <v>88.15</v>
      </c>
      <c r="M231" s="27" t="n">
        <f aca="false">AVERAGE(B231:D231)</f>
        <v>90.7733333333333</v>
      </c>
      <c r="N231" s="27" t="n">
        <f aca="false">AVERAGE(J231:L231)</f>
        <v>89.9166666666667</v>
      </c>
      <c r="O231" s="28" t="n">
        <f aca="false">(1-(N231/M231))*-1</f>
        <v>-0.00943742655699176</v>
      </c>
      <c r="P231" s="29" t="n">
        <f aca="false">RANK(N231,N$194:N$371)</f>
        <v>3</v>
      </c>
    </row>
    <row r="232" customFormat="false" ht="12.8" hidden="false" customHeight="false" outlineLevel="0" collapsed="false">
      <c r="A232" s="25" t="s">
        <v>347</v>
      </c>
      <c r="B232" s="26" t="n">
        <v>75.52</v>
      </c>
      <c r="C232" s="26" t="n">
        <v>74.34</v>
      </c>
      <c r="D232" s="26" t="n">
        <v>73.45</v>
      </c>
      <c r="E232" s="26" t="n">
        <v>71.42</v>
      </c>
      <c r="F232" s="26" t="n">
        <v>72.39</v>
      </c>
      <c r="G232" s="26" t="n">
        <v>76.49</v>
      </c>
      <c r="H232" s="26" t="n">
        <v>75.06</v>
      </c>
      <c r="I232" s="26" t="n">
        <v>76.3</v>
      </c>
      <c r="J232" s="26" t="n">
        <v>76.57</v>
      </c>
      <c r="K232" s="26" t="n">
        <v>72.11</v>
      </c>
      <c r="L232" s="26" t="n">
        <v>70.83</v>
      </c>
      <c r="M232" s="27" t="n">
        <f aca="false">AVERAGE(B232:D232)</f>
        <v>74.4366666666667</v>
      </c>
      <c r="N232" s="27" t="n">
        <f aca="false">AVERAGE(J232:L232)</f>
        <v>73.17</v>
      </c>
      <c r="O232" s="28" t="n">
        <f aca="false">(1-(N232/M232))*-1</f>
        <v>-0.0170167032376519</v>
      </c>
      <c r="P232" s="29" t="n">
        <f aca="false">RANK(N232,N$194:N$371)</f>
        <v>42</v>
      </c>
    </row>
    <row r="233" customFormat="false" ht="12.8" hidden="false" customHeight="false" outlineLevel="0" collapsed="false">
      <c r="A233" s="25" t="s">
        <v>367</v>
      </c>
      <c r="B233" s="26" t="n">
        <v>63.21</v>
      </c>
      <c r="C233" s="26" t="n">
        <v>63.07</v>
      </c>
      <c r="D233" s="26" t="n">
        <v>60.9</v>
      </c>
      <c r="E233" s="26" t="n">
        <v>67.07</v>
      </c>
      <c r="F233" s="26" t="n">
        <v>66.81</v>
      </c>
      <c r="G233" s="26" t="n">
        <v>68.84</v>
      </c>
      <c r="H233" s="26" t="n">
        <v>67.54</v>
      </c>
      <c r="I233" s="26" t="n">
        <v>67.48</v>
      </c>
      <c r="J233" s="26" t="n">
        <v>67.04</v>
      </c>
      <c r="K233" s="26" t="n">
        <v>55.76</v>
      </c>
      <c r="L233" s="26" t="n">
        <v>61.19</v>
      </c>
      <c r="M233" s="27" t="n">
        <f aca="false">AVERAGE(B233:D233)</f>
        <v>62.3933333333333</v>
      </c>
      <c r="N233" s="27" t="n">
        <f aca="false">AVERAGE(J233:L233)</f>
        <v>61.33</v>
      </c>
      <c r="O233" s="28" t="n">
        <f aca="false">(1-(N233/M233))*-1</f>
        <v>-0.0170424190618655</v>
      </c>
      <c r="P233" s="29" t="n">
        <f aca="false">RANK(N233,N$194:N$371)</f>
        <v>92</v>
      </c>
    </row>
    <row r="234" customFormat="false" ht="12.8" hidden="false" customHeight="false" outlineLevel="0" collapsed="false">
      <c r="A234" s="25" t="s">
        <v>204</v>
      </c>
      <c r="B234" s="26" t="n">
        <v>71.96</v>
      </c>
      <c r="C234" s="26" t="n">
        <v>70.93</v>
      </c>
      <c r="D234" s="26" t="n">
        <v>71.57</v>
      </c>
      <c r="E234" s="26" t="n">
        <v>71.21</v>
      </c>
      <c r="F234" s="26" t="n">
        <v>69.62</v>
      </c>
      <c r="G234" s="26" t="n">
        <v>70.01</v>
      </c>
      <c r="H234" s="26" t="n">
        <v>71.02</v>
      </c>
      <c r="I234" s="26" t="n">
        <v>71.4</v>
      </c>
      <c r="J234" s="26" t="n">
        <v>71.17</v>
      </c>
      <c r="K234" s="26" t="n">
        <v>68.97</v>
      </c>
      <c r="L234" s="26" t="n">
        <v>70.61</v>
      </c>
      <c r="M234" s="27" t="n">
        <f aca="false">AVERAGE(B234:D234)</f>
        <v>71.4866666666667</v>
      </c>
      <c r="N234" s="27" t="n">
        <f aca="false">AVERAGE(J234:L234)</f>
        <v>70.25</v>
      </c>
      <c r="O234" s="28" t="n">
        <f aca="false">(1-(N234/M234))*-1</f>
        <v>-0.0172992632658768</v>
      </c>
      <c r="P234" s="29" t="n">
        <f aca="false">RANK(N234,N$194:N$371)</f>
        <v>56</v>
      </c>
    </row>
    <row r="235" customFormat="false" ht="12.8" hidden="false" customHeight="false" outlineLevel="0" collapsed="false">
      <c r="A235" s="25" t="s">
        <v>363</v>
      </c>
      <c r="B235" s="26" t="n">
        <v>60.07</v>
      </c>
      <c r="C235" s="26" t="n">
        <v>61.31</v>
      </c>
      <c r="D235" s="26" t="n">
        <v>61.32</v>
      </c>
      <c r="E235" s="26" t="n">
        <v>68.4</v>
      </c>
      <c r="F235" s="26" t="n">
        <v>67.78</v>
      </c>
      <c r="G235" s="26" t="n">
        <v>69.09</v>
      </c>
      <c r="H235" s="26" t="n">
        <v>70.39</v>
      </c>
      <c r="I235" s="26" t="n">
        <v>70.55</v>
      </c>
      <c r="J235" s="26" t="n">
        <v>70.47</v>
      </c>
      <c r="K235" s="26" t="n">
        <v>58.49</v>
      </c>
      <c r="L235" s="26" t="n">
        <v>50.11</v>
      </c>
      <c r="M235" s="27" t="n">
        <f aca="false">AVERAGE(B235:D235)</f>
        <v>60.9</v>
      </c>
      <c r="N235" s="27" t="n">
        <f aca="false">AVERAGE(J235:L235)</f>
        <v>59.69</v>
      </c>
      <c r="O235" s="28" t="n">
        <f aca="false">(1-(N235/M235))*-1</f>
        <v>-0.0198686371100164</v>
      </c>
      <c r="P235" s="29" t="n">
        <f aca="false">RANK(N235,N$194:N$371)</f>
        <v>101</v>
      </c>
    </row>
    <row r="236" customFormat="false" ht="12.8" hidden="false" customHeight="false" outlineLevel="0" collapsed="false">
      <c r="A236" s="25" t="s">
        <v>240</v>
      </c>
      <c r="B236" s="26" t="n">
        <v>92.92</v>
      </c>
      <c r="C236" s="26" t="n">
        <v>92.57</v>
      </c>
      <c r="D236" s="26" t="n">
        <v>91.76</v>
      </c>
      <c r="E236" s="26" t="n">
        <v>91.11</v>
      </c>
      <c r="F236" s="26" t="n">
        <v>89.64</v>
      </c>
      <c r="G236" s="26" t="n">
        <v>86.01</v>
      </c>
      <c r="H236" s="26" t="n">
        <v>90.13</v>
      </c>
      <c r="I236" s="26" t="n">
        <v>91.87</v>
      </c>
      <c r="J236" s="26" t="n">
        <v>91.43</v>
      </c>
      <c r="K236" s="26" t="n">
        <v>90.27</v>
      </c>
      <c r="L236" s="26" t="n">
        <v>89.48</v>
      </c>
      <c r="M236" s="27" t="n">
        <f aca="false">AVERAGE(B236:D236)</f>
        <v>92.4166666666667</v>
      </c>
      <c r="N236" s="27" t="n">
        <f aca="false">AVERAGE(J236:L236)</f>
        <v>90.3933333333334</v>
      </c>
      <c r="O236" s="28" t="n">
        <f aca="false">(1-(N236/M236))*-1</f>
        <v>-0.0218935978358881</v>
      </c>
      <c r="P236" s="29" t="n">
        <f aca="false">RANK(N236,N$194:N$371)</f>
        <v>2</v>
      </c>
    </row>
    <row r="237" customFormat="false" ht="12.8" hidden="false" customHeight="false" outlineLevel="0" collapsed="false">
      <c r="A237" s="25" t="s">
        <v>234</v>
      </c>
      <c r="B237" s="26" t="n">
        <v>87.92</v>
      </c>
      <c r="C237" s="26" t="n">
        <v>87.77</v>
      </c>
      <c r="D237" s="26" t="n">
        <v>87.74</v>
      </c>
      <c r="E237" s="26" t="n">
        <v>88.9</v>
      </c>
      <c r="F237" s="26" t="n">
        <v>88.07</v>
      </c>
      <c r="G237" s="26" t="n">
        <v>85.99</v>
      </c>
      <c r="H237" s="26" t="n">
        <v>87.76</v>
      </c>
      <c r="I237" s="26" t="n">
        <v>89.47</v>
      </c>
      <c r="J237" s="26" t="n">
        <v>91.24</v>
      </c>
      <c r="K237" s="26" t="n">
        <v>85.92</v>
      </c>
      <c r="L237" s="26" t="n">
        <v>80.2</v>
      </c>
      <c r="M237" s="27" t="n">
        <f aca="false">AVERAGE(B237:D237)</f>
        <v>87.81</v>
      </c>
      <c r="N237" s="27" t="n">
        <f aca="false">AVERAGE(J237:L237)</f>
        <v>85.7866666666667</v>
      </c>
      <c r="O237" s="28" t="n">
        <f aca="false">(1-(N237/M237))*-1</f>
        <v>-0.0230421743916791</v>
      </c>
      <c r="P237" s="29" t="n">
        <f aca="false">RANK(N237,N$194:N$371)</f>
        <v>9</v>
      </c>
    </row>
    <row r="238" customFormat="false" ht="12.8" hidden="false" customHeight="false" outlineLevel="0" collapsed="false">
      <c r="A238" s="25" t="s">
        <v>277</v>
      </c>
      <c r="B238" s="26" t="n">
        <v>73.89</v>
      </c>
      <c r="C238" s="26" t="n">
        <v>76.25</v>
      </c>
      <c r="D238" s="26" t="n">
        <v>72.06</v>
      </c>
      <c r="E238" s="26" t="n">
        <v>71.07</v>
      </c>
      <c r="F238" s="26" t="n">
        <v>73.74</v>
      </c>
      <c r="G238" s="26" t="n">
        <v>75.88</v>
      </c>
      <c r="H238" s="26" t="n">
        <v>75.02</v>
      </c>
      <c r="I238" s="26" t="n">
        <v>76.31</v>
      </c>
      <c r="J238" s="26" t="n">
        <v>76.61</v>
      </c>
      <c r="K238" s="26" t="n">
        <v>68.16</v>
      </c>
      <c r="L238" s="26" t="n">
        <v>72.05</v>
      </c>
      <c r="M238" s="27" t="n">
        <f aca="false">AVERAGE(B238:D238)</f>
        <v>74.0666666666667</v>
      </c>
      <c r="N238" s="27" t="n">
        <f aca="false">AVERAGE(J238:L238)</f>
        <v>72.2733333333333</v>
      </c>
      <c r="O238" s="28" t="n">
        <f aca="false">(1-(N238/M238))*-1</f>
        <v>-0.0242124212421243</v>
      </c>
      <c r="P238" s="29" t="n">
        <f aca="false">RANK(N238,N$194:N$371)</f>
        <v>46</v>
      </c>
    </row>
    <row r="239" customFormat="false" ht="12.8" hidden="false" customHeight="false" outlineLevel="0" collapsed="false">
      <c r="A239" s="25" t="s">
        <v>236</v>
      </c>
      <c r="B239" s="26" t="n">
        <v>73.39</v>
      </c>
      <c r="C239" s="26" t="n">
        <v>73.18</v>
      </c>
      <c r="D239" s="26" t="n">
        <v>73.88</v>
      </c>
      <c r="E239" s="26" t="n">
        <v>72.09</v>
      </c>
      <c r="F239" s="26" t="n">
        <v>70.41</v>
      </c>
      <c r="G239" s="26" t="n">
        <v>71.06</v>
      </c>
      <c r="H239" s="26" t="n">
        <v>70.97</v>
      </c>
      <c r="I239" s="26" t="n">
        <v>71.49</v>
      </c>
      <c r="J239" s="26" t="n">
        <v>72.05</v>
      </c>
      <c r="K239" s="26" t="n">
        <v>70.42</v>
      </c>
      <c r="L239" s="26" t="n">
        <v>71.95</v>
      </c>
      <c r="M239" s="27" t="n">
        <f aca="false">AVERAGE(B239:D239)</f>
        <v>73.4833333333333</v>
      </c>
      <c r="N239" s="27" t="n">
        <f aca="false">AVERAGE(J239:L239)</f>
        <v>71.4733333333333</v>
      </c>
      <c r="O239" s="28" t="n">
        <f aca="false">(1-(N239/M239))*-1</f>
        <v>-0.0273531413018824</v>
      </c>
      <c r="P239" s="29" t="n">
        <f aca="false">RANK(N239,N$194:N$371)</f>
        <v>50</v>
      </c>
    </row>
    <row r="240" customFormat="false" ht="12.8" hidden="false" customHeight="false" outlineLevel="0" collapsed="false">
      <c r="A240" s="25" t="s">
        <v>361</v>
      </c>
      <c r="B240" s="26" t="n">
        <v>73.3</v>
      </c>
      <c r="C240" s="26" t="n">
        <v>73.3</v>
      </c>
      <c r="D240" s="26" t="n">
        <v>76.63</v>
      </c>
      <c r="E240" s="26" t="n">
        <v>78.76</v>
      </c>
      <c r="F240" s="26" t="n">
        <v>75.03</v>
      </c>
      <c r="G240" s="26" t="n">
        <v>74.32</v>
      </c>
      <c r="H240" s="26" t="n">
        <v>74.59</v>
      </c>
      <c r="I240" s="26" t="n">
        <v>72.73</v>
      </c>
      <c r="J240" s="26" t="n">
        <v>75.41</v>
      </c>
      <c r="K240" s="26" t="n">
        <v>69.74</v>
      </c>
      <c r="L240" s="26" t="n">
        <v>71.29</v>
      </c>
      <c r="M240" s="27" t="n">
        <f aca="false">AVERAGE(B240:D240)</f>
        <v>74.41</v>
      </c>
      <c r="N240" s="27" t="n">
        <f aca="false">AVERAGE(J240:L240)</f>
        <v>72.1466666666667</v>
      </c>
      <c r="O240" s="28" t="n">
        <f aca="false">(1-(N240/M240))*-1</f>
        <v>-0.0304170586390718</v>
      </c>
      <c r="P240" s="29" t="n">
        <f aca="false">RANK(N240,N$194:N$371)</f>
        <v>47</v>
      </c>
    </row>
    <row r="241" customFormat="false" ht="12.8" hidden="false" customHeight="false" outlineLevel="0" collapsed="false">
      <c r="A241" s="25" t="s">
        <v>349</v>
      </c>
      <c r="B241" s="26" t="n">
        <v>79.5</v>
      </c>
      <c r="C241" s="26" t="n">
        <v>79.37</v>
      </c>
      <c r="D241" s="26" t="n">
        <v>80.05</v>
      </c>
      <c r="E241" s="26" t="n">
        <v>80.08</v>
      </c>
      <c r="F241" s="26" t="n">
        <v>81.31</v>
      </c>
      <c r="G241" s="26" t="n">
        <v>79.49</v>
      </c>
      <c r="H241" s="26" t="n">
        <v>78.01</v>
      </c>
      <c r="I241" s="26" t="n">
        <v>77.84</v>
      </c>
      <c r="J241" s="26" t="n">
        <v>79.56</v>
      </c>
      <c r="K241" s="26" t="n">
        <v>76.71</v>
      </c>
      <c r="L241" s="26" t="n">
        <v>75.37</v>
      </c>
      <c r="M241" s="27" t="n">
        <f aca="false">AVERAGE(B241:D241)</f>
        <v>79.64</v>
      </c>
      <c r="N241" s="27" t="n">
        <f aca="false">AVERAGE(J241:L241)</f>
        <v>77.2133333333333</v>
      </c>
      <c r="O241" s="28" t="n">
        <f aca="false">(1-(N241/M241))*-1</f>
        <v>-0.0304704503599532</v>
      </c>
      <c r="P241" s="29" t="n">
        <f aca="false">RANK(N241,N$194:N$371)</f>
        <v>33</v>
      </c>
    </row>
    <row r="242" customFormat="false" ht="12.8" hidden="false" customHeight="false" outlineLevel="0" collapsed="false">
      <c r="A242" s="25" t="s">
        <v>369</v>
      </c>
      <c r="B242" s="26" t="n">
        <v>83.11</v>
      </c>
      <c r="C242" s="26" t="n">
        <v>80.07</v>
      </c>
      <c r="D242" s="26" t="n">
        <v>80</v>
      </c>
      <c r="E242" s="26" t="n">
        <v>78.3</v>
      </c>
      <c r="F242" s="26" t="n">
        <v>77.74</v>
      </c>
      <c r="G242" s="26" t="n">
        <v>76.75</v>
      </c>
      <c r="H242" s="26" t="n">
        <v>77.77</v>
      </c>
      <c r="I242" s="26" t="n">
        <v>77.07</v>
      </c>
      <c r="J242" s="26" t="n">
        <v>78.41</v>
      </c>
      <c r="K242" s="26" t="n">
        <v>78.71</v>
      </c>
      <c r="L242" s="26" t="n">
        <v>78.51</v>
      </c>
      <c r="M242" s="27" t="n">
        <f aca="false">AVERAGE(B242:D242)</f>
        <v>81.06</v>
      </c>
      <c r="N242" s="27" t="n">
        <f aca="false">AVERAGE(J242:L242)</f>
        <v>78.5433333333333</v>
      </c>
      <c r="O242" s="28" t="n">
        <f aca="false">(1-(N242/M242))*-1</f>
        <v>-0.0310469610987747</v>
      </c>
      <c r="P242" s="29" t="n">
        <f aca="false">RANK(N242,N$194:N$371)</f>
        <v>26</v>
      </c>
    </row>
    <row r="243" customFormat="false" ht="12.8" hidden="false" customHeight="false" outlineLevel="0" collapsed="false">
      <c r="A243" s="25" t="s">
        <v>354</v>
      </c>
      <c r="B243" s="26" t="n">
        <v>90.06</v>
      </c>
      <c r="C243" s="26" t="n">
        <v>89.53</v>
      </c>
      <c r="D243" s="26" t="n">
        <v>86.15</v>
      </c>
      <c r="E243" s="26" t="n">
        <v>88.24</v>
      </c>
      <c r="F243" s="26" t="n">
        <v>87.87</v>
      </c>
      <c r="G243" s="26" t="n">
        <v>88.73</v>
      </c>
      <c r="H243" s="26" t="n">
        <v>89.48</v>
      </c>
      <c r="I243" s="26" t="n">
        <v>89.38</v>
      </c>
      <c r="J243" s="26" t="n">
        <v>89.45</v>
      </c>
      <c r="K243" s="26" t="n">
        <v>82.72</v>
      </c>
      <c r="L243" s="26" t="n">
        <v>84.4</v>
      </c>
      <c r="M243" s="27" t="n">
        <f aca="false">AVERAGE(B243:D243)</f>
        <v>88.58</v>
      </c>
      <c r="N243" s="27" t="n">
        <f aca="false">AVERAGE(J243:L243)</f>
        <v>85.5233333333333</v>
      </c>
      <c r="O243" s="28" t="n">
        <f aca="false">(1-(N243/M243))*-1</f>
        <v>-0.0345074132610823</v>
      </c>
      <c r="P243" s="29" t="n">
        <f aca="false">RANK(N243,N$194:N$371)</f>
        <v>10</v>
      </c>
    </row>
    <row r="244" customFormat="false" ht="12.8" hidden="false" customHeight="false" outlineLevel="0" collapsed="false">
      <c r="A244" s="25" t="s">
        <v>254</v>
      </c>
      <c r="B244" s="26" t="n">
        <v>93.62</v>
      </c>
      <c r="C244" s="26" t="n">
        <v>93.6</v>
      </c>
      <c r="D244" s="26" t="n">
        <v>92.48</v>
      </c>
      <c r="E244" s="26" t="n">
        <v>91.41</v>
      </c>
      <c r="F244" s="26" t="n">
        <v>91.08</v>
      </c>
      <c r="G244" s="26" t="n">
        <v>89.74</v>
      </c>
      <c r="H244" s="26" t="n">
        <v>92.1</v>
      </c>
      <c r="I244" s="26" t="n">
        <v>92.07</v>
      </c>
      <c r="J244" s="26" t="n">
        <v>93.01</v>
      </c>
      <c r="K244" s="26" t="n">
        <v>88.42</v>
      </c>
      <c r="L244" s="26" t="n">
        <v>87.94</v>
      </c>
      <c r="M244" s="27" t="n">
        <f aca="false">AVERAGE(B244:D244)</f>
        <v>93.2333333333333</v>
      </c>
      <c r="N244" s="27" t="n">
        <f aca="false">AVERAGE(J244:L244)</f>
        <v>89.79</v>
      </c>
      <c r="O244" s="28" t="n">
        <f aca="false">(1-(N244/M244))*-1</f>
        <v>-0.036932427601001</v>
      </c>
      <c r="P244" s="29" t="n">
        <f aca="false">RANK(N244,N$194:N$371)</f>
        <v>4</v>
      </c>
    </row>
    <row r="245" customFormat="false" ht="12.8" hidden="false" customHeight="false" outlineLevel="0" collapsed="false">
      <c r="A245" s="25" t="s">
        <v>251</v>
      </c>
      <c r="B245" s="26" t="n">
        <v>53.24</v>
      </c>
      <c r="C245" s="26" t="n">
        <v>53.24</v>
      </c>
      <c r="D245" s="26" t="n">
        <v>52.72</v>
      </c>
      <c r="E245" s="26" t="n">
        <v>47.63</v>
      </c>
      <c r="F245" s="26" t="n">
        <v>48.73</v>
      </c>
      <c r="G245" s="26" t="n">
        <v>48.54</v>
      </c>
      <c r="H245" s="26" t="n">
        <v>50.91</v>
      </c>
      <c r="I245" s="26" t="n">
        <v>54.85</v>
      </c>
      <c r="J245" s="26" t="n">
        <v>53.66</v>
      </c>
      <c r="K245" s="26" t="n">
        <v>46.42</v>
      </c>
      <c r="L245" s="26" t="n">
        <v>52.66</v>
      </c>
      <c r="M245" s="27" t="n">
        <f aca="false">AVERAGE(B245:D245)</f>
        <v>53.0666666666667</v>
      </c>
      <c r="N245" s="27" t="n">
        <f aca="false">AVERAGE(J245:L245)</f>
        <v>50.9133333333333</v>
      </c>
      <c r="O245" s="28" t="n">
        <f aca="false">(1-(N245/M245))*-1</f>
        <v>-0.0405778894472362</v>
      </c>
      <c r="P245" s="29" t="n">
        <f aca="false">RANK(N245,N$194:N$371)</f>
        <v>123</v>
      </c>
    </row>
    <row r="246" customFormat="false" ht="12.8" hidden="false" customHeight="false" outlineLevel="0" collapsed="false">
      <c r="A246" s="25" t="s">
        <v>250</v>
      </c>
      <c r="B246" s="26" t="n">
        <v>90.74</v>
      </c>
      <c r="C246" s="26" t="n">
        <v>90.37</v>
      </c>
      <c r="D246" s="26" t="n">
        <v>88.81</v>
      </c>
      <c r="E246" s="26" t="n">
        <v>85.69</v>
      </c>
      <c r="F246" s="26" t="n">
        <v>86.45</v>
      </c>
      <c r="G246" s="26" t="n">
        <v>85.92</v>
      </c>
      <c r="H246" s="26" t="n">
        <v>87.73</v>
      </c>
      <c r="I246" s="26" t="n">
        <v>87.39</v>
      </c>
      <c r="J246" s="26" t="n">
        <v>84.75</v>
      </c>
      <c r="K246" s="26" t="n">
        <v>88.83</v>
      </c>
      <c r="L246" s="26" t="n">
        <v>85.31</v>
      </c>
      <c r="M246" s="27" t="n">
        <f aca="false">AVERAGE(B246:D246)</f>
        <v>89.9733333333333</v>
      </c>
      <c r="N246" s="27" t="n">
        <f aca="false">AVERAGE(J246:L246)</f>
        <v>86.2966666666667</v>
      </c>
      <c r="O246" s="28" t="n">
        <f aca="false">(1-(N246/M246))*-1</f>
        <v>-0.0408639596917606</v>
      </c>
      <c r="P246" s="29" t="n">
        <f aca="false">RANK(N246,N$194:N$371)</f>
        <v>7</v>
      </c>
    </row>
    <row r="247" customFormat="false" ht="12.8" hidden="false" customHeight="false" outlineLevel="0" collapsed="false">
      <c r="A247" s="25" t="s">
        <v>245</v>
      </c>
      <c r="B247" s="26" t="n">
        <v>65.31</v>
      </c>
      <c r="C247" s="26" t="n">
        <v>68.84</v>
      </c>
      <c r="D247" s="26" t="n">
        <v>66.35</v>
      </c>
      <c r="E247" s="26" t="n">
        <v>66.79</v>
      </c>
      <c r="F247" s="26" t="n">
        <v>66.36</v>
      </c>
      <c r="G247" s="26" t="n">
        <v>69.44</v>
      </c>
      <c r="H247" s="26" t="n">
        <v>68.12</v>
      </c>
      <c r="I247" s="26" t="n">
        <v>67.38</v>
      </c>
      <c r="J247" s="26" t="n">
        <v>67.17</v>
      </c>
      <c r="K247" s="26" t="n">
        <v>64.61</v>
      </c>
      <c r="L247" s="26" t="n">
        <v>60.51</v>
      </c>
      <c r="M247" s="27" t="n">
        <f aca="false">AVERAGE(B247:D247)</f>
        <v>66.8333333333333</v>
      </c>
      <c r="N247" s="27" t="n">
        <f aca="false">AVERAGE(J247:L247)</f>
        <v>64.0966666666667</v>
      </c>
      <c r="O247" s="28" t="n">
        <f aca="false">(1-(N247/M247))*-1</f>
        <v>-0.0409476309226933</v>
      </c>
      <c r="P247" s="29" t="n">
        <f aca="false">RANK(N247,N$194:N$371)</f>
        <v>75</v>
      </c>
    </row>
    <row r="248" customFormat="false" ht="12.8" hidden="false" customHeight="false" outlineLevel="0" collapsed="false">
      <c r="A248" s="25" t="s">
        <v>221</v>
      </c>
      <c r="B248" s="26" t="n">
        <v>76.3</v>
      </c>
      <c r="C248" s="26" t="n">
        <v>75.55</v>
      </c>
      <c r="D248" s="26" t="n">
        <v>76.21</v>
      </c>
      <c r="E248" s="26" t="n">
        <v>77.34</v>
      </c>
      <c r="F248" s="26" t="n">
        <v>76.15</v>
      </c>
      <c r="G248" s="26" t="n">
        <v>76.67</v>
      </c>
      <c r="H248" s="26" t="n">
        <v>75.47</v>
      </c>
      <c r="I248" s="26" t="n">
        <v>76.53</v>
      </c>
      <c r="J248" s="26" t="n">
        <v>76.83</v>
      </c>
      <c r="K248" s="26" t="n">
        <v>73.12</v>
      </c>
      <c r="L248" s="26" t="n">
        <v>67.64</v>
      </c>
      <c r="M248" s="27" t="n">
        <f aca="false">AVERAGE(B248:D248)</f>
        <v>76.02</v>
      </c>
      <c r="N248" s="27" t="n">
        <f aca="false">AVERAGE(J248:L248)</f>
        <v>72.53</v>
      </c>
      <c r="O248" s="28" t="n">
        <f aca="false">(1-(N248/M248))*-1</f>
        <v>-0.045908971323336</v>
      </c>
      <c r="P248" s="29" t="n">
        <f aca="false">RANK(N248,N$194:N$371)</f>
        <v>45</v>
      </c>
    </row>
    <row r="249" customFormat="false" ht="12.8" hidden="false" customHeight="false" outlineLevel="0" collapsed="false">
      <c r="A249" s="25" t="s">
        <v>311</v>
      </c>
      <c r="B249" s="26" t="n">
        <v>65.39</v>
      </c>
      <c r="C249" s="26" t="n">
        <v>63.84</v>
      </c>
      <c r="D249" s="26" t="n">
        <v>67.29</v>
      </c>
      <c r="E249" s="26" t="n">
        <v>67.38</v>
      </c>
      <c r="F249" s="26" t="n">
        <v>66.98</v>
      </c>
      <c r="G249" s="26" t="n">
        <v>67.95</v>
      </c>
      <c r="H249" s="26" t="n">
        <v>66.6</v>
      </c>
      <c r="I249" s="26" t="n">
        <v>64.9</v>
      </c>
      <c r="J249" s="26" t="n">
        <v>65.38</v>
      </c>
      <c r="K249" s="26" t="n">
        <v>62.67</v>
      </c>
      <c r="L249" s="26" t="n">
        <v>57.89</v>
      </c>
      <c r="M249" s="27" t="n">
        <f aca="false">AVERAGE(B249:D249)</f>
        <v>65.5066666666667</v>
      </c>
      <c r="N249" s="27" t="n">
        <f aca="false">AVERAGE(J249:L249)</f>
        <v>61.98</v>
      </c>
      <c r="O249" s="28" t="n">
        <f aca="false">(1-(N249/M249))*-1</f>
        <v>-0.0538367596173418</v>
      </c>
      <c r="P249" s="29" t="n">
        <f aca="false">RANK(N249,N$194:N$371)</f>
        <v>89</v>
      </c>
    </row>
    <row r="250" customFormat="false" ht="12.8" hidden="false" customHeight="false" outlineLevel="0" collapsed="false">
      <c r="A250" s="25" t="s">
        <v>325</v>
      </c>
      <c r="B250" s="26" t="n">
        <v>67.05</v>
      </c>
      <c r="C250" s="26" t="n">
        <v>69.8</v>
      </c>
      <c r="D250" s="26" t="n">
        <v>71.02</v>
      </c>
      <c r="E250" s="26" t="n">
        <v>69.41</v>
      </c>
      <c r="F250" s="26" t="n">
        <v>67.88</v>
      </c>
      <c r="G250" s="26" t="n">
        <v>69.44</v>
      </c>
      <c r="H250" s="26" t="n">
        <v>70.22</v>
      </c>
      <c r="I250" s="26" t="n">
        <v>70.22</v>
      </c>
      <c r="J250" s="26" t="n">
        <v>70.06</v>
      </c>
      <c r="K250" s="26" t="n">
        <v>62.78</v>
      </c>
      <c r="L250" s="26" t="n">
        <v>63.67</v>
      </c>
      <c r="M250" s="27" t="n">
        <f aca="false">AVERAGE(B250:D250)</f>
        <v>69.29</v>
      </c>
      <c r="N250" s="27" t="n">
        <f aca="false">AVERAGE(J250:L250)</f>
        <v>65.5033333333333</v>
      </c>
      <c r="O250" s="28" t="n">
        <f aca="false">(1-(N250/M250))*-1</f>
        <v>-0.0546495405782459</v>
      </c>
      <c r="P250" s="29" t="n">
        <f aca="false">RANK(N250,N$194:N$371)</f>
        <v>68</v>
      </c>
    </row>
    <row r="251" customFormat="false" ht="12.8" hidden="false" customHeight="false" outlineLevel="0" collapsed="false">
      <c r="A251" s="25" t="s">
        <v>313</v>
      </c>
      <c r="B251" s="26" t="n">
        <v>91.62</v>
      </c>
      <c r="C251" s="26" t="n">
        <v>91.45</v>
      </c>
      <c r="D251" s="26" t="n">
        <v>89.94</v>
      </c>
      <c r="E251" s="26" t="n">
        <v>89.99</v>
      </c>
      <c r="F251" s="26" t="n">
        <v>86.02</v>
      </c>
      <c r="G251" s="26" t="n">
        <v>86.38</v>
      </c>
      <c r="H251" s="26" t="n">
        <v>89.25</v>
      </c>
      <c r="I251" s="26" t="n">
        <v>89.31</v>
      </c>
      <c r="J251" s="26" t="n">
        <v>89.96</v>
      </c>
      <c r="K251" s="26" t="n">
        <v>83.54</v>
      </c>
      <c r="L251" s="26" t="n">
        <v>84.23</v>
      </c>
      <c r="M251" s="27" t="n">
        <f aca="false">AVERAGE(B251:D251)</f>
        <v>91.0033333333334</v>
      </c>
      <c r="N251" s="27" t="n">
        <f aca="false">AVERAGE(J251:L251)</f>
        <v>85.91</v>
      </c>
      <c r="O251" s="28" t="n">
        <f aca="false">(1-(N251/M251))*-1</f>
        <v>-0.0559686458371488</v>
      </c>
      <c r="P251" s="29" t="n">
        <f aca="false">RANK(N251,N$194:N$371)</f>
        <v>8</v>
      </c>
    </row>
    <row r="252" customFormat="false" ht="12.8" hidden="false" customHeight="false" outlineLevel="0" collapsed="false">
      <c r="A252" s="25" t="s">
        <v>226</v>
      </c>
      <c r="B252" s="26" t="n">
        <v>87.31</v>
      </c>
      <c r="C252" s="26" t="n">
        <v>89.01</v>
      </c>
      <c r="D252" s="26" t="n">
        <v>89.01</v>
      </c>
      <c r="E252" s="26" t="n">
        <v>84.74</v>
      </c>
      <c r="F252" s="26" t="n">
        <v>83.47</v>
      </c>
      <c r="G252" s="26" t="n">
        <v>84.72</v>
      </c>
      <c r="H252" s="26" t="n">
        <v>84.31</v>
      </c>
      <c r="I252" s="26" t="n">
        <v>84.71</v>
      </c>
      <c r="J252" s="26" t="n">
        <v>84.75</v>
      </c>
      <c r="K252" s="26" t="n">
        <v>81.74</v>
      </c>
      <c r="L252" s="26" t="n">
        <v>83.53</v>
      </c>
      <c r="M252" s="27" t="n">
        <f aca="false">AVERAGE(B252:D252)</f>
        <v>88.4433333333334</v>
      </c>
      <c r="N252" s="27" t="n">
        <f aca="false">AVERAGE(J252:L252)</f>
        <v>83.34</v>
      </c>
      <c r="O252" s="28" t="n">
        <f aca="false">(1-(N252/M252))*-1</f>
        <v>-0.0577017299212304</v>
      </c>
      <c r="P252" s="29" t="n">
        <f aca="false">RANK(N252,N$194:N$371)</f>
        <v>14</v>
      </c>
    </row>
    <row r="253" customFormat="false" ht="12.8" hidden="false" customHeight="false" outlineLevel="0" collapsed="false">
      <c r="A253" s="25" t="s">
        <v>370</v>
      </c>
      <c r="B253" s="26" t="n">
        <v>81.78</v>
      </c>
      <c r="C253" s="26" t="n">
        <v>76.51</v>
      </c>
      <c r="D253" s="26" t="n">
        <v>75.59</v>
      </c>
      <c r="E253" s="26" t="n">
        <v>77.51</v>
      </c>
      <c r="F253" s="26" t="n">
        <v>76.12</v>
      </c>
      <c r="G253" s="26" t="n">
        <v>76.27</v>
      </c>
      <c r="H253" s="26" t="n">
        <v>74.31</v>
      </c>
      <c r="I253" s="26" t="n">
        <v>76.15</v>
      </c>
      <c r="J253" s="26" t="n">
        <v>76.07</v>
      </c>
      <c r="K253" s="26" t="n">
        <v>72.74</v>
      </c>
      <c r="L253" s="26" t="n">
        <v>71.22</v>
      </c>
      <c r="M253" s="27" t="n">
        <f aca="false">AVERAGE(B253:D253)</f>
        <v>77.96</v>
      </c>
      <c r="N253" s="27" t="n">
        <f aca="false">AVERAGE(J253:L253)</f>
        <v>73.3433333333333</v>
      </c>
      <c r="O253" s="28" t="n">
        <f aca="false">(1-(N253/M253))*-1</f>
        <v>-0.059218402599624</v>
      </c>
      <c r="P253" s="29" t="n">
        <f aca="false">RANK(N253,N$194:N$371)</f>
        <v>41</v>
      </c>
    </row>
    <row r="254" customFormat="false" ht="12.8" hidden="false" customHeight="false" outlineLevel="0" collapsed="false">
      <c r="A254" s="25" t="s">
        <v>341</v>
      </c>
      <c r="B254" s="26" t="n">
        <v>73.65</v>
      </c>
      <c r="C254" s="26" t="n">
        <v>71.77</v>
      </c>
      <c r="D254" s="26" t="n">
        <v>71.53</v>
      </c>
      <c r="E254" s="26" t="n">
        <v>70.06</v>
      </c>
      <c r="F254" s="26" t="n">
        <v>69.27</v>
      </c>
      <c r="G254" s="26" t="n">
        <v>70.02</v>
      </c>
      <c r="H254" s="26" t="n">
        <v>69.64</v>
      </c>
      <c r="I254" s="26" t="n">
        <v>69.72</v>
      </c>
      <c r="J254" s="26" t="n">
        <v>70.39</v>
      </c>
      <c r="K254" s="26" t="n">
        <v>71.03</v>
      </c>
      <c r="L254" s="26" t="n">
        <v>62.55</v>
      </c>
      <c r="M254" s="27" t="n">
        <f aca="false">AVERAGE(B254:D254)</f>
        <v>72.3166666666667</v>
      </c>
      <c r="N254" s="27" t="n">
        <f aca="false">AVERAGE(J254:L254)</f>
        <v>67.99</v>
      </c>
      <c r="O254" s="28" t="n">
        <f aca="false">(1-(N254/M254))*-1</f>
        <v>-0.0598294537911963</v>
      </c>
      <c r="P254" s="29" t="n">
        <f aca="false">RANK(N254,N$194:N$371)</f>
        <v>63</v>
      </c>
    </row>
    <row r="255" customFormat="false" ht="12.8" hidden="false" customHeight="false" outlineLevel="0" collapsed="false">
      <c r="A255" s="25" t="s">
        <v>270</v>
      </c>
      <c r="B255" s="26" t="n">
        <v>91.51</v>
      </c>
      <c r="C255" s="26" t="n">
        <v>91.5</v>
      </c>
      <c r="D255" s="26" t="n">
        <v>86.13</v>
      </c>
      <c r="E255" s="26" t="n">
        <v>84.7</v>
      </c>
      <c r="F255" s="26" t="n">
        <v>86.97</v>
      </c>
      <c r="G255" s="26" t="n">
        <v>85.9</v>
      </c>
      <c r="H255" s="26" t="n">
        <v>85.29</v>
      </c>
      <c r="I255" s="26" t="n">
        <v>84.88</v>
      </c>
      <c r="J255" s="26" t="n">
        <v>84.63</v>
      </c>
      <c r="K255" s="26" t="n">
        <v>82.69</v>
      </c>
      <c r="L255" s="26" t="n">
        <v>83.19</v>
      </c>
      <c r="M255" s="27" t="n">
        <f aca="false">AVERAGE(B255:D255)</f>
        <v>89.7133333333333</v>
      </c>
      <c r="N255" s="27" t="n">
        <f aca="false">AVERAGE(J255:L255)</f>
        <v>83.5033333333334</v>
      </c>
      <c r="O255" s="28" t="n">
        <f aca="false">(1-(N255/M255))*-1</f>
        <v>-0.0692204800475588</v>
      </c>
      <c r="P255" s="29" t="n">
        <f aca="false">RANK(N255,N$194:N$371)</f>
        <v>13</v>
      </c>
    </row>
    <row r="256" customFormat="false" ht="12.8" hidden="false" customHeight="false" outlineLevel="0" collapsed="false">
      <c r="A256" s="25" t="s">
        <v>333</v>
      </c>
      <c r="B256" s="26" t="n">
        <v>76.95</v>
      </c>
      <c r="C256" s="26" t="n">
        <v>76.52</v>
      </c>
      <c r="D256" s="26" t="n">
        <v>75.1</v>
      </c>
      <c r="E256" s="26" t="n">
        <v>75.71</v>
      </c>
      <c r="F256" s="26" t="n">
        <v>75.54</v>
      </c>
      <c r="G256" s="26" t="n">
        <v>76.35</v>
      </c>
      <c r="H256" s="26" t="n">
        <v>74.33</v>
      </c>
      <c r="I256" s="26" t="n">
        <v>74.09</v>
      </c>
      <c r="J256" s="26" t="n">
        <v>75.09</v>
      </c>
      <c r="K256" s="26" t="n">
        <v>68.46</v>
      </c>
      <c r="L256" s="26" t="n">
        <v>69.04</v>
      </c>
      <c r="M256" s="27" t="n">
        <f aca="false">AVERAGE(B256:D256)</f>
        <v>76.19</v>
      </c>
      <c r="N256" s="27" t="n">
        <f aca="false">AVERAGE(J256:L256)</f>
        <v>70.8633333333333</v>
      </c>
      <c r="O256" s="28" t="n">
        <f aca="false">(1-(N256/M256))*-1</f>
        <v>-0.069912936955856</v>
      </c>
      <c r="P256" s="29" t="n">
        <f aca="false">RANK(N256,N$194:N$371)</f>
        <v>53</v>
      </c>
    </row>
    <row r="257" customFormat="false" ht="12.8" hidden="false" customHeight="false" outlineLevel="0" collapsed="false">
      <c r="A257" s="25" t="s">
        <v>302</v>
      </c>
      <c r="B257" s="26" t="n">
        <v>73.53</v>
      </c>
      <c r="C257" s="26" t="n">
        <v>72.31</v>
      </c>
      <c r="D257" s="26" t="n">
        <v>72.31</v>
      </c>
      <c r="E257" s="26" t="n">
        <v>72.31</v>
      </c>
      <c r="F257" s="26" t="n">
        <v>73.33</v>
      </c>
      <c r="G257" s="26" t="n">
        <v>73.55</v>
      </c>
      <c r="H257" s="26" t="n">
        <v>71.54</v>
      </c>
      <c r="I257" s="26" t="n">
        <v>72</v>
      </c>
      <c r="J257" s="26" t="n">
        <v>71.26</v>
      </c>
      <c r="K257" s="26" t="n">
        <v>66.07</v>
      </c>
      <c r="L257" s="26" t="n">
        <v>65.56</v>
      </c>
      <c r="M257" s="27" t="n">
        <f aca="false">AVERAGE(B257:D257)</f>
        <v>72.7166666666667</v>
      </c>
      <c r="N257" s="27" t="n">
        <f aca="false">AVERAGE(J257:L257)</f>
        <v>67.63</v>
      </c>
      <c r="O257" s="28" t="n">
        <f aca="false">(1-(N257/M257))*-1</f>
        <v>-0.0699518679807473</v>
      </c>
      <c r="P257" s="29" t="n">
        <f aca="false">RANK(N257,N$194:N$371)</f>
        <v>64</v>
      </c>
    </row>
    <row r="258" customFormat="false" ht="12.8" hidden="false" customHeight="false" outlineLevel="0" collapsed="false">
      <c r="A258" s="25" t="s">
        <v>278</v>
      </c>
      <c r="B258" s="26" t="n">
        <v>90.12</v>
      </c>
      <c r="C258" s="26" t="n">
        <v>89.1</v>
      </c>
      <c r="D258" s="26" t="n">
        <v>88.82</v>
      </c>
      <c r="E258" s="26" t="n">
        <v>87.55</v>
      </c>
      <c r="F258" s="26" t="n">
        <v>87.27</v>
      </c>
      <c r="G258" s="26" t="n">
        <v>88.67</v>
      </c>
      <c r="H258" s="26" t="n">
        <v>88.87</v>
      </c>
      <c r="I258" s="26" t="n">
        <v>89.49</v>
      </c>
      <c r="J258" s="26" t="n">
        <v>90.04</v>
      </c>
      <c r="K258" s="26" t="n">
        <v>83.35</v>
      </c>
      <c r="L258" s="26" t="n">
        <v>75.89</v>
      </c>
      <c r="M258" s="27" t="n">
        <f aca="false">AVERAGE(B258:D258)</f>
        <v>89.3466666666667</v>
      </c>
      <c r="N258" s="27" t="n">
        <f aca="false">AVERAGE(J258:L258)</f>
        <v>83.0933333333334</v>
      </c>
      <c r="O258" s="28" t="n">
        <f aca="false">(1-(N258/M258))*-1</f>
        <v>-0.0699895537979404</v>
      </c>
      <c r="P258" s="29" t="n">
        <f aca="false">RANK(N258,N$194:N$371)</f>
        <v>15</v>
      </c>
    </row>
    <row r="259" customFormat="false" ht="12.8" hidden="false" customHeight="false" outlineLevel="0" collapsed="false">
      <c r="A259" s="25" t="s">
        <v>298</v>
      </c>
      <c r="B259" s="26" t="n">
        <v>68.9</v>
      </c>
      <c r="C259" s="26" t="n">
        <v>66.89</v>
      </c>
      <c r="D259" s="26" t="n">
        <v>65.68</v>
      </c>
      <c r="E259" s="26" t="n">
        <v>65.83</v>
      </c>
      <c r="F259" s="26" t="n">
        <v>60.7</v>
      </c>
      <c r="G259" s="26" t="n">
        <v>62.05</v>
      </c>
      <c r="H259" s="26" t="n">
        <v>67.84</v>
      </c>
      <c r="I259" s="26" t="n">
        <v>70.07</v>
      </c>
      <c r="J259" s="26" t="n">
        <v>70.87</v>
      </c>
      <c r="K259" s="26" t="n">
        <v>59.55</v>
      </c>
      <c r="L259" s="26" t="n">
        <v>56.93</v>
      </c>
      <c r="M259" s="27" t="n">
        <f aca="false">AVERAGE(B259:D259)</f>
        <v>67.1566666666667</v>
      </c>
      <c r="N259" s="27" t="n">
        <f aca="false">AVERAGE(J259:L259)</f>
        <v>62.45</v>
      </c>
      <c r="O259" s="28" t="n">
        <f aca="false">(1-(N259/M259))*-1</f>
        <v>-0.0700848761602225</v>
      </c>
      <c r="P259" s="29" t="n">
        <f aca="false">RANK(N259,N$194:N$371)</f>
        <v>86</v>
      </c>
    </row>
    <row r="260" customFormat="false" ht="12.8" hidden="false" customHeight="false" outlineLevel="0" collapsed="false">
      <c r="A260" s="25" t="s">
        <v>292</v>
      </c>
      <c r="B260" s="26" t="n">
        <v>92.65</v>
      </c>
      <c r="C260" s="26" t="n">
        <v>92.98</v>
      </c>
      <c r="D260" s="26" t="n">
        <v>82.33</v>
      </c>
      <c r="E260" s="26" t="n">
        <v>81.64</v>
      </c>
      <c r="F260" s="26" t="n">
        <v>79.69</v>
      </c>
      <c r="G260" s="26" t="n">
        <v>79.51</v>
      </c>
      <c r="H260" s="26" t="n">
        <v>79.51</v>
      </c>
      <c r="I260" s="26" t="n">
        <v>80.48</v>
      </c>
      <c r="J260" s="26" t="n">
        <v>80.51</v>
      </c>
      <c r="K260" s="26" t="n">
        <v>84.03</v>
      </c>
      <c r="L260" s="26" t="n">
        <v>84.47</v>
      </c>
      <c r="M260" s="27" t="n">
        <f aca="false">AVERAGE(B260:D260)</f>
        <v>89.32</v>
      </c>
      <c r="N260" s="27" t="n">
        <f aca="false">AVERAGE(J260:L260)</f>
        <v>83.0033333333333</v>
      </c>
      <c r="O260" s="28" t="n">
        <f aca="false">(1-(N260/M260))*-1</f>
        <v>-0.0707195103746829</v>
      </c>
      <c r="P260" s="29" t="n">
        <f aca="false">RANK(N260,N$194:N$371)</f>
        <v>16</v>
      </c>
    </row>
    <row r="261" customFormat="false" ht="12.8" hidden="false" customHeight="false" outlineLevel="0" collapsed="false">
      <c r="A261" s="25" t="s">
        <v>211</v>
      </c>
      <c r="B261" s="26" t="n">
        <v>87.06</v>
      </c>
      <c r="C261" s="26" t="n">
        <v>87.2</v>
      </c>
      <c r="D261" s="26" t="n">
        <v>88.02</v>
      </c>
      <c r="E261" s="26" t="n">
        <v>85.82</v>
      </c>
      <c r="F261" s="26" t="n">
        <v>87.25</v>
      </c>
      <c r="G261" s="26" t="n">
        <v>86.84</v>
      </c>
      <c r="H261" s="26" t="n">
        <v>87.93</v>
      </c>
      <c r="I261" s="26" t="n">
        <v>87.43</v>
      </c>
      <c r="J261" s="26" t="n">
        <v>88.31</v>
      </c>
      <c r="K261" s="26" t="n">
        <v>78.86</v>
      </c>
      <c r="L261" s="26" t="n">
        <v>76.47</v>
      </c>
      <c r="M261" s="27" t="n">
        <f aca="false">AVERAGE(B261:D261)</f>
        <v>87.4266666666667</v>
      </c>
      <c r="N261" s="27" t="n">
        <f aca="false">AVERAGE(J261:L261)</f>
        <v>81.2133333333333</v>
      </c>
      <c r="O261" s="28" t="n">
        <f aca="false">(1-(N261/M261))*-1</f>
        <v>-0.071069086472472</v>
      </c>
      <c r="P261" s="29" t="n">
        <f aca="false">RANK(N261,N$194:N$371)</f>
        <v>19</v>
      </c>
    </row>
    <row r="262" customFormat="false" ht="12.8" hidden="false" customHeight="false" outlineLevel="0" collapsed="false">
      <c r="A262" s="25" t="s">
        <v>290</v>
      </c>
      <c r="B262" s="26" t="n">
        <v>70.11</v>
      </c>
      <c r="C262" s="26" t="n">
        <v>69.35</v>
      </c>
      <c r="D262" s="26" t="n">
        <v>69.22</v>
      </c>
      <c r="E262" s="26" t="n">
        <v>69.29</v>
      </c>
      <c r="F262" s="26" t="n">
        <v>68.88</v>
      </c>
      <c r="G262" s="26" t="n">
        <v>69.67</v>
      </c>
      <c r="H262" s="26" t="n">
        <v>68.51</v>
      </c>
      <c r="I262" s="26" t="n">
        <v>67.75</v>
      </c>
      <c r="J262" s="26" t="n">
        <v>66.64</v>
      </c>
      <c r="K262" s="26" t="n">
        <v>62.77</v>
      </c>
      <c r="L262" s="26" t="n">
        <v>64.34</v>
      </c>
      <c r="M262" s="27" t="n">
        <f aca="false">AVERAGE(B262:D262)</f>
        <v>69.56</v>
      </c>
      <c r="N262" s="27" t="n">
        <f aca="false">AVERAGE(J262:L262)</f>
        <v>64.5833333333333</v>
      </c>
      <c r="O262" s="28" t="n">
        <f aca="false">(1-(N262/M262))*-1</f>
        <v>-0.0715449492045238</v>
      </c>
      <c r="P262" s="29" t="n">
        <f aca="false">RANK(N262,N$194:N$371)</f>
        <v>69</v>
      </c>
    </row>
    <row r="263" customFormat="false" ht="12.8" hidden="false" customHeight="false" outlineLevel="0" collapsed="false">
      <c r="A263" s="25" t="s">
        <v>259</v>
      </c>
      <c r="B263" s="26" t="n">
        <v>89.76</v>
      </c>
      <c r="C263" s="26" t="n">
        <v>89.77</v>
      </c>
      <c r="D263" s="26" t="n">
        <v>88.53</v>
      </c>
      <c r="E263" s="26" t="n">
        <v>85.2</v>
      </c>
      <c r="F263" s="26" t="n">
        <v>85.03</v>
      </c>
      <c r="G263" s="26" t="n">
        <v>85.61</v>
      </c>
      <c r="H263" s="26" t="n">
        <v>85.4</v>
      </c>
      <c r="I263" s="26" t="n">
        <v>87.84</v>
      </c>
      <c r="J263" s="26" t="n">
        <v>84.76</v>
      </c>
      <c r="K263" s="26" t="n">
        <v>82.04</v>
      </c>
      <c r="L263" s="26" t="n">
        <v>81.91</v>
      </c>
      <c r="M263" s="27" t="n">
        <f aca="false">AVERAGE(B263:D263)</f>
        <v>89.3533333333333</v>
      </c>
      <c r="N263" s="27" t="n">
        <f aca="false">AVERAGE(J263:L263)</f>
        <v>82.9033333333333</v>
      </c>
      <c r="O263" s="28" t="n">
        <f aca="false">(1-(N263/M263))*-1</f>
        <v>-0.0721853316421697</v>
      </c>
      <c r="P263" s="29" t="n">
        <f aca="false">RANK(N263,N$194:N$371)</f>
        <v>17</v>
      </c>
    </row>
    <row r="264" customFormat="false" ht="12.8" hidden="false" customHeight="false" outlineLevel="0" collapsed="false">
      <c r="A264" s="25" t="s">
        <v>216</v>
      </c>
      <c r="B264" s="26" t="n">
        <v>73.14</v>
      </c>
      <c r="C264" s="26" t="n">
        <v>73.14</v>
      </c>
      <c r="D264" s="26" t="n">
        <v>72.49</v>
      </c>
      <c r="E264" s="26" t="n">
        <v>71.55</v>
      </c>
      <c r="F264" s="26" t="n">
        <v>72.17</v>
      </c>
      <c r="G264" s="26" t="n">
        <v>72.63</v>
      </c>
      <c r="H264" s="26" t="n">
        <v>70.98</v>
      </c>
      <c r="I264" s="26" t="n">
        <v>71.49</v>
      </c>
      <c r="J264" s="26" t="n">
        <v>71.66</v>
      </c>
      <c r="K264" s="26" t="n">
        <v>65.64</v>
      </c>
      <c r="L264" s="26" t="n">
        <v>65.43</v>
      </c>
      <c r="M264" s="27" t="n">
        <f aca="false">AVERAGE(B264:D264)</f>
        <v>72.9233333333333</v>
      </c>
      <c r="N264" s="27" t="n">
        <f aca="false">AVERAGE(J264:L264)</f>
        <v>67.5766666666667</v>
      </c>
      <c r="O264" s="28" t="n">
        <f aca="false">(1-(N264/M264))*-1</f>
        <v>-0.0733190108332952</v>
      </c>
      <c r="P264" s="29" t="n">
        <f aca="false">RANK(N264,N$194:N$371)</f>
        <v>65</v>
      </c>
    </row>
    <row r="265" customFormat="false" ht="12.8" hidden="false" customHeight="false" outlineLevel="0" collapsed="false">
      <c r="A265" s="25" t="s">
        <v>272</v>
      </c>
      <c r="B265" s="26" t="n">
        <v>58.95</v>
      </c>
      <c r="C265" s="26" t="n">
        <v>61.85</v>
      </c>
      <c r="D265" s="26" t="n">
        <v>59.25</v>
      </c>
      <c r="E265" s="26" t="n">
        <v>58.28</v>
      </c>
      <c r="F265" s="26" t="n">
        <v>60.07</v>
      </c>
      <c r="G265" s="26" t="n">
        <v>60.32</v>
      </c>
      <c r="H265" s="26" t="n">
        <v>63.23</v>
      </c>
      <c r="I265" s="26" t="n">
        <v>63.18</v>
      </c>
      <c r="J265" s="26" t="n">
        <v>62.6</v>
      </c>
      <c r="K265" s="26" t="n">
        <v>49.27</v>
      </c>
      <c r="L265" s="26" t="n">
        <v>54.83</v>
      </c>
      <c r="M265" s="27" t="n">
        <f aca="false">AVERAGE(B265:D265)</f>
        <v>60.0166666666667</v>
      </c>
      <c r="N265" s="27" t="n">
        <f aca="false">AVERAGE(J265:L265)</f>
        <v>55.5666666666667</v>
      </c>
      <c r="O265" s="28" t="n">
        <f aca="false">(1-(N265/M265))*-1</f>
        <v>-0.0741460705359623</v>
      </c>
      <c r="P265" s="29" t="n">
        <f aca="false">RANK(N265,N$194:N$371)</f>
        <v>112</v>
      </c>
    </row>
    <row r="266" customFormat="false" ht="12.8" hidden="false" customHeight="false" outlineLevel="0" collapsed="false">
      <c r="A266" s="25" t="s">
        <v>205</v>
      </c>
      <c r="B266" s="26" t="n">
        <v>84.76</v>
      </c>
      <c r="C266" s="26" t="n">
        <v>83.09</v>
      </c>
      <c r="D266" s="26" t="n">
        <v>82.97</v>
      </c>
      <c r="E266" s="26" t="n">
        <v>82.16</v>
      </c>
      <c r="F266" s="26" t="n">
        <v>83.98</v>
      </c>
      <c r="G266" s="26" t="n">
        <v>84.54</v>
      </c>
      <c r="H266" s="26" t="n">
        <v>83.45</v>
      </c>
      <c r="I266" s="26" t="n">
        <v>79.79</v>
      </c>
      <c r="J266" s="26" t="n">
        <v>80.21</v>
      </c>
      <c r="K266" s="26" t="n">
        <v>73.77</v>
      </c>
      <c r="L266" s="26" t="n">
        <v>78.24</v>
      </c>
      <c r="M266" s="27" t="n">
        <f aca="false">AVERAGE(B266:D266)</f>
        <v>83.6066666666667</v>
      </c>
      <c r="N266" s="27" t="n">
        <f aca="false">AVERAGE(J266:L266)</f>
        <v>77.4066666666667</v>
      </c>
      <c r="O266" s="28" t="n">
        <f aca="false">(1-(N266/M266))*-1</f>
        <v>-0.0741567658081493</v>
      </c>
      <c r="P266" s="29" t="n">
        <f aca="false">RANK(N266,N$194:N$371)</f>
        <v>32</v>
      </c>
    </row>
    <row r="267" customFormat="false" ht="12.8" hidden="false" customHeight="false" outlineLevel="0" collapsed="false">
      <c r="A267" s="25" t="s">
        <v>310</v>
      </c>
      <c r="B267" s="26" t="n">
        <v>87.5</v>
      </c>
      <c r="C267" s="26" t="n">
        <v>87.5</v>
      </c>
      <c r="D267" s="26" t="n">
        <v>87.5</v>
      </c>
      <c r="E267" s="26" t="n">
        <v>84.85</v>
      </c>
      <c r="F267" s="26" t="n">
        <v>82.92</v>
      </c>
      <c r="G267" s="26" t="n">
        <v>79.76</v>
      </c>
      <c r="H267" s="26" t="n">
        <v>81.05</v>
      </c>
      <c r="I267" s="26" t="n">
        <v>80.75</v>
      </c>
      <c r="J267" s="26" t="n">
        <v>80.28</v>
      </c>
      <c r="K267" s="26" t="n">
        <v>81.84</v>
      </c>
      <c r="L267" s="26" t="n">
        <v>80.91</v>
      </c>
      <c r="M267" s="27" t="n">
        <f aca="false">AVERAGE(B267:D267)</f>
        <v>87.5</v>
      </c>
      <c r="N267" s="27" t="n">
        <f aca="false">AVERAGE(J267:L267)</f>
        <v>81.01</v>
      </c>
      <c r="O267" s="28" t="n">
        <f aca="false">(1-(N267/M267))*-1</f>
        <v>-0.0741714285714287</v>
      </c>
      <c r="P267" s="29" t="n">
        <f aca="false">RANK(N267,N$194:N$371)</f>
        <v>21</v>
      </c>
    </row>
    <row r="268" customFormat="false" ht="12.8" hidden="false" customHeight="false" outlineLevel="0" collapsed="false">
      <c r="A268" s="25" t="s">
        <v>253</v>
      </c>
      <c r="B268" s="26" t="n">
        <v>67.31</v>
      </c>
      <c r="C268" s="26" t="n">
        <v>67.43</v>
      </c>
      <c r="D268" s="26" t="n">
        <v>68.72</v>
      </c>
      <c r="E268" s="26" t="n">
        <v>70.63</v>
      </c>
      <c r="F268" s="26" t="n">
        <v>71.36</v>
      </c>
      <c r="G268" s="26" t="n">
        <v>73.45</v>
      </c>
      <c r="H268" s="26" t="n">
        <v>72.82</v>
      </c>
      <c r="I268" s="26" t="n">
        <v>72.59</v>
      </c>
      <c r="J268" s="26" t="n">
        <v>72.08</v>
      </c>
      <c r="K268" s="26" t="n">
        <v>56.91</v>
      </c>
      <c r="L268" s="26" t="n">
        <v>59.27</v>
      </c>
      <c r="M268" s="27" t="n">
        <f aca="false">AVERAGE(B268:D268)</f>
        <v>67.82</v>
      </c>
      <c r="N268" s="27" t="n">
        <f aca="false">AVERAGE(J268:L268)</f>
        <v>62.7533333333333</v>
      </c>
      <c r="O268" s="28" t="n">
        <f aca="false">(1-(N268/M268))*-1</f>
        <v>-0.0747075592254006</v>
      </c>
      <c r="P268" s="29" t="n">
        <f aca="false">RANK(N268,N$194:N$371)</f>
        <v>84</v>
      </c>
    </row>
    <row r="269" customFormat="false" ht="12.8" hidden="false" customHeight="false" outlineLevel="0" collapsed="false">
      <c r="A269" s="25" t="s">
        <v>252</v>
      </c>
      <c r="B269" s="26" t="n">
        <v>60.43</v>
      </c>
      <c r="C269" s="26" t="n">
        <v>59.42</v>
      </c>
      <c r="D269" s="26" t="n">
        <v>58.17</v>
      </c>
      <c r="E269" s="26" t="n">
        <v>54.87</v>
      </c>
      <c r="F269" s="26" t="n">
        <v>49.66</v>
      </c>
      <c r="G269" s="26" t="n">
        <v>49.83</v>
      </c>
      <c r="H269" s="26" t="n">
        <v>64.89</v>
      </c>
      <c r="I269" s="26" t="n">
        <v>67.18</v>
      </c>
      <c r="J269" s="26" t="n">
        <v>66.37</v>
      </c>
      <c r="K269" s="26" t="n">
        <v>50.53</v>
      </c>
      <c r="L269" s="26" t="n">
        <v>47.7</v>
      </c>
      <c r="M269" s="27" t="n">
        <f aca="false">AVERAGE(B269:D269)</f>
        <v>59.34</v>
      </c>
      <c r="N269" s="27" t="n">
        <f aca="false">AVERAGE(J269:L269)</f>
        <v>54.8666666666667</v>
      </c>
      <c r="O269" s="28" t="n">
        <f aca="false">(1-(N269/M269))*-1</f>
        <v>-0.0753847882260419</v>
      </c>
      <c r="P269" s="29" t="n">
        <f aca="false">RANK(N269,N$194:N$371)</f>
        <v>113</v>
      </c>
    </row>
    <row r="270" customFormat="false" ht="12.8" hidden="false" customHeight="false" outlineLevel="0" collapsed="false">
      <c r="A270" s="25" t="s">
        <v>223</v>
      </c>
      <c r="B270" s="26" t="n">
        <v>85.67</v>
      </c>
      <c r="C270" s="26" t="n">
        <v>85.68</v>
      </c>
      <c r="D270" s="26" t="n">
        <v>79.31</v>
      </c>
      <c r="E270" s="26" t="n">
        <v>80.18</v>
      </c>
      <c r="F270" s="26" t="n">
        <v>81.98</v>
      </c>
      <c r="G270" s="26" t="n">
        <v>79.61</v>
      </c>
      <c r="H270" s="26" t="n">
        <v>80.19</v>
      </c>
      <c r="I270" s="26" t="n">
        <v>79.85</v>
      </c>
      <c r="J270" s="26" t="n">
        <v>79.91</v>
      </c>
      <c r="K270" s="26" t="n">
        <v>75.37</v>
      </c>
      <c r="L270" s="26" t="n">
        <v>75.72</v>
      </c>
      <c r="M270" s="27" t="n">
        <f aca="false">AVERAGE(B270:D270)</f>
        <v>83.5533333333334</v>
      </c>
      <c r="N270" s="27" t="n">
        <f aca="false">AVERAGE(J270:L270)</f>
        <v>77</v>
      </c>
      <c r="O270" s="28" t="n">
        <f aca="false">(1-(N270/M270))*-1</f>
        <v>-0.0784329370461981</v>
      </c>
      <c r="P270" s="29" t="n">
        <f aca="false">RANK(N270,N$194:N$371)</f>
        <v>34</v>
      </c>
    </row>
    <row r="271" customFormat="false" ht="12.8" hidden="false" customHeight="false" outlineLevel="0" collapsed="false">
      <c r="A271" s="25" t="s">
        <v>326</v>
      </c>
      <c r="B271" s="26" t="n">
        <v>77.03</v>
      </c>
      <c r="C271" s="26" t="n">
        <v>76.54</v>
      </c>
      <c r="D271" s="26" t="n">
        <v>74.13</v>
      </c>
      <c r="E271" s="26" t="n">
        <v>74.19</v>
      </c>
      <c r="F271" s="26" t="n">
        <v>74.93</v>
      </c>
      <c r="G271" s="26" t="n">
        <v>73.81</v>
      </c>
      <c r="H271" s="26" t="n">
        <v>75.3</v>
      </c>
      <c r="I271" s="26" t="n">
        <v>76.07</v>
      </c>
      <c r="J271" s="26" t="n">
        <v>75.12</v>
      </c>
      <c r="K271" s="26" t="n">
        <v>66.66</v>
      </c>
      <c r="L271" s="26" t="n">
        <v>67.62</v>
      </c>
      <c r="M271" s="27" t="n">
        <f aca="false">AVERAGE(B271:D271)</f>
        <v>75.9</v>
      </c>
      <c r="N271" s="27" t="n">
        <f aca="false">AVERAGE(J271:L271)</f>
        <v>69.8</v>
      </c>
      <c r="O271" s="28" t="n">
        <f aca="false">(1-(N271/M271))*-1</f>
        <v>-0.080368906455863</v>
      </c>
      <c r="P271" s="29" t="n">
        <f aca="false">RANK(N271,N$194:N$371)</f>
        <v>58</v>
      </c>
    </row>
    <row r="272" customFormat="false" ht="12.8" hidden="false" customHeight="false" outlineLevel="0" collapsed="false">
      <c r="A272" s="25" t="s">
        <v>273</v>
      </c>
      <c r="B272" s="26" t="n">
        <v>26.6</v>
      </c>
      <c r="C272" s="26" t="n">
        <v>27.71</v>
      </c>
      <c r="D272" s="26" t="n">
        <v>27.68</v>
      </c>
      <c r="E272" s="26" t="n">
        <v>33.48</v>
      </c>
      <c r="F272" s="26" t="n">
        <v>34.88</v>
      </c>
      <c r="G272" s="26" t="n">
        <v>39.29</v>
      </c>
      <c r="H272" s="26" t="n">
        <v>35.59</v>
      </c>
      <c r="I272" s="26" t="n">
        <v>35.19</v>
      </c>
      <c r="J272" s="26" t="n">
        <v>27.3</v>
      </c>
      <c r="K272" s="26" t="n">
        <v>23.22</v>
      </c>
      <c r="L272" s="26" t="n">
        <v>24.81</v>
      </c>
      <c r="M272" s="27" t="n">
        <f aca="false">AVERAGE(B272:D272)</f>
        <v>27.33</v>
      </c>
      <c r="N272" s="27" t="n">
        <f aca="false">AVERAGE(J272:L272)</f>
        <v>25.11</v>
      </c>
      <c r="O272" s="28" t="n">
        <f aca="false">(1-(N272/M272))*-1</f>
        <v>-0.0812294182217345</v>
      </c>
      <c r="P272" s="29" t="n">
        <f aca="false">RANK(N272,N$194:N$371)</f>
        <v>173</v>
      </c>
    </row>
    <row r="273" customFormat="false" ht="12.8" hidden="false" customHeight="false" outlineLevel="0" collapsed="false">
      <c r="A273" s="25" t="s">
        <v>312</v>
      </c>
      <c r="B273" s="26" t="n">
        <v>93.52</v>
      </c>
      <c r="C273" s="26" t="n">
        <v>93.54</v>
      </c>
      <c r="D273" s="26" t="n">
        <v>90.78</v>
      </c>
      <c r="E273" s="26" t="n">
        <v>91.24</v>
      </c>
      <c r="F273" s="26" t="n">
        <v>88.72</v>
      </c>
      <c r="G273" s="26" t="n">
        <v>89.99</v>
      </c>
      <c r="H273" s="26" t="n">
        <v>91.37</v>
      </c>
      <c r="I273" s="26" t="n">
        <v>90.04</v>
      </c>
      <c r="J273" s="26" t="n">
        <v>90.33</v>
      </c>
      <c r="K273" s="26" t="n">
        <v>77.93</v>
      </c>
      <c r="L273" s="26" t="n">
        <v>87</v>
      </c>
      <c r="M273" s="27" t="n">
        <f aca="false">AVERAGE(B273:D273)</f>
        <v>92.6133333333333</v>
      </c>
      <c r="N273" s="27" t="n">
        <f aca="false">AVERAGE(J273:L273)</f>
        <v>85.0866666666667</v>
      </c>
      <c r="O273" s="28" t="n">
        <f aca="false">(1-(N273/M273))*-1</f>
        <v>-0.0812697955657932</v>
      </c>
      <c r="P273" s="29" t="n">
        <f aca="false">RANK(N273,N$194:N$371)</f>
        <v>11</v>
      </c>
    </row>
    <row r="274" customFormat="false" ht="12.8" hidden="false" customHeight="false" outlineLevel="0" collapsed="false">
      <c r="A274" s="25" t="s">
        <v>228</v>
      </c>
      <c r="B274" s="26" t="n">
        <v>65.13</v>
      </c>
      <c r="C274" s="26" t="n">
        <v>59.78</v>
      </c>
      <c r="D274" s="26" t="n">
        <v>59.83</v>
      </c>
      <c r="E274" s="26" t="n">
        <v>59.41</v>
      </c>
      <c r="F274" s="26" t="n">
        <v>60.34</v>
      </c>
      <c r="G274" s="26" t="n">
        <v>61.55</v>
      </c>
      <c r="H274" s="26" t="n">
        <v>63.29</v>
      </c>
      <c r="I274" s="26" t="n">
        <v>60.3</v>
      </c>
      <c r="J274" s="26" t="n">
        <v>59.8</v>
      </c>
      <c r="K274" s="26" t="n">
        <v>56.18</v>
      </c>
      <c r="L274" s="26" t="n">
        <v>53.73</v>
      </c>
      <c r="M274" s="27" t="n">
        <f aca="false">AVERAGE(B274:D274)</f>
        <v>61.58</v>
      </c>
      <c r="N274" s="27" t="n">
        <f aca="false">AVERAGE(J274:L274)</f>
        <v>56.57</v>
      </c>
      <c r="O274" s="28" t="n">
        <f aca="false">(1-(N274/M274))*-1</f>
        <v>-0.0813575836310492</v>
      </c>
      <c r="P274" s="29" t="n">
        <f aca="false">RANK(N274,N$194:N$371)</f>
        <v>111</v>
      </c>
    </row>
    <row r="275" customFormat="false" ht="12.8" hidden="false" customHeight="false" outlineLevel="0" collapsed="false">
      <c r="A275" s="25" t="s">
        <v>276</v>
      </c>
      <c r="B275" s="26" t="n">
        <v>67.03</v>
      </c>
      <c r="C275" s="26" t="n">
        <v>68.81</v>
      </c>
      <c r="D275" s="26" t="n">
        <v>67.91</v>
      </c>
      <c r="E275" s="26" t="n">
        <v>67.42</v>
      </c>
      <c r="F275" s="26" t="n">
        <v>68.99</v>
      </c>
      <c r="G275" s="26" t="n">
        <v>69.74</v>
      </c>
      <c r="H275" s="26" t="n">
        <v>69.2</v>
      </c>
      <c r="I275" s="26" t="n">
        <v>69.16</v>
      </c>
      <c r="J275" s="26" t="n">
        <v>69.1</v>
      </c>
      <c r="K275" s="26" t="n">
        <v>59.62</v>
      </c>
      <c r="L275" s="26" t="n">
        <v>57.57</v>
      </c>
      <c r="M275" s="27" t="n">
        <f aca="false">AVERAGE(B275:D275)</f>
        <v>67.9166666666667</v>
      </c>
      <c r="N275" s="27" t="n">
        <f aca="false">AVERAGE(J275:L275)</f>
        <v>62.0966666666667</v>
      </c>
      <c r="O275" s="28" t="n">
        <f aca="false">(1-(N275/M275))*-1</f>
        <v>-0.0856932515337423</v>
      </c>
      <c r="P275" s="29" t="n">
        <f aca="false">RANK(N275,N$194:N$371)</f>
        <v>88</v>
      </c>
    </row>
    <row r="276" customFormat="false" ht="12.8" hidden="false" customHeight="false" outlineLevel="0" collapsed="false">
      <c r="A276" s="25" t="s">
        <v>202</v>
      </c>
      <c r="B276" s="26" t="n">
        <v>62.2</v>
      </c>
      <c r="C276" s="26" t="n">
        <v>63.5</v>
      </c>
      <c r="D276" s="26" t="n">
        <v>62.16</v>
      </c>
      <c r="E276" s="26" t="n">
        <v>60.11</v>
      </c>
      <c r="F276" s="26" t="n">
        <v>59.58</v>
      </c>
      <c r="G276" s="26" t="n">
        <v>61.65</v>
      </c>
      <c r="H276" s="26" t="n">
        <v>65.04</v>
      </c>
      <c r="I276" s="26" t="n">
        <v>66.08</v>
      </c>
      <c r="J276" s="26" t="n">
        <v>65.94</v>
      </c>
      <c r="K276" s="26" t="n">
        <v>57.17</v>
      </c>
      <c r="L276" s="26" t="n">
        <v>48.3</v>
      </c>
      <c r="M276" s="27" t="n">
        <f aca="false">AVERAGE(B276:D276)</f>
        <v>62.62</v>
      </c>
      <c r="N276" s="27" t="n">
        <f aca="false">AVERAGE(J276:L276)</f>
        <v>57.1366666666667</v>
      </c>
      <c r="O276" s="28" t="n">
        <f aca="false">(1-(N276/M276))*-1</f>
        <v>-0.0875652081337167</v>
      </c>
      <c r="P276" s="29" t="n">
        <f aca="false">RANK(N276,N$194:N$371)</f>
        <v>109</v>
      </c>
    </row>
    <row r="277" customFormat="false" ht="12.8" hidden="false" customHeight="false" outlineLevel="0" collapsed="false">
      <c r="A277" s="25" t="s">
        <v>352</v>
      </c>
      <c r="B277" s="26" t="n">
        <v>81.81</v>
      </c>
      <c r="C277" s="26" t="n">
        <v>81.8</v>
      </c>
      <c r="D277" s="26" t="n">
        <v>81.8</v>
      </c>
      <c r="E277" s="26" t="n">
        <v>83.3</v>
      </c>
      <c r="F277" s="26" t="n">
        <v>83.93</v>
      </c>
      <c r="G277" s="26" t="n">
        <v>83.56</v>
      </c>
      <c r="H277" s="26" t="n">
        <v>83.62</v>
      </c>
      <c r="I277" s="26" t="n">
        <v>82.5</v>
      </c>
      <c r="J277" s="26" t="n">
        <v>83.05</v>
      </c>
      <c r="K277" s="26" t="n">
        <v>68.95</v>
      </c>
      <c r="L277" s="26" t="n">
        <v>70.62</v>
      </c>
      <c r="M277" s="27" t="n">
        <f aca="false">AVERAGE(B277:D277)</f>
        <v>81.8033333333333</v>
      </c>
      <c r="N277" s="27" t="n">
        <f aca="false">AVERAGE(J277:L277)</f>
        <v>74.2066666666667</v>
      </c>
      <c r="O277" s="28" t="n">
        <f aca="false">(1-(N277/M277))*-1</f>
        <v>-0.0928650014261847</v>
      </c>
      <c r="P277" s="29" t="n">
        <f aca="false">RANK(N277,N$194:N$371)</f>
        <v>38</v>
      </c>
    </row>
    <row r="278" customFormat="false" ht="12.8" hidden="false" customHeight="false" outlineLevel="0" collapsed="false">
      <c r="A278" s="25" t="s">
        <v>319</v>
      </c>
      <c r="B278" s="26" t="n">
        <v>70.66</v>
      </c>
      <c r="C278" s="26" t="n">
        <v>70.46</v>
      </c>
      <c r="D278" s="26" t="n">
        <v>71.67</v>
      </c>
      <c r="E278" s="26" t="n">
        <v>70.46</v>
      </c>
      <c r="F278" s="26" t="n">
        <v>70.12</v>
      </c>
      <c r="G278" s="26" t="n">
        <v>70.41</v>
      </c>
      <c r="H278" s="26" t="n">
        <v>70.33</v>
      </c>
      <c r="I278" s="26" t="n">
        <v>70.21</v>
      </c>
      <c r="J278" s="26" t="n">
        <v>70.18</v>
      </c>
      <c r="K278" s="26" t="n">
        <v>61.08</v>
      </c>
      <c r="L278" s="26" t="n">
        <v>61.73</v>
      </c>
      <c r="M278" s="27" t="n">
        <f aca="false">AVERAGE(B278:D278)</f>
        <v>70.93</v>
      </c>
      <c r="N278" s="27" t="n">
        <f aca="false">AVERAGE(J278:L278)</f>
        <v>64.33</v>
      </c>
      <c r="O278" s="28" t="n">
        <f aca="false">(1-(N278/M278))*-1</f>
        <v>-0.0930494854081488</v>
      </c>
      <c r="P278" s="29" t="n">
        <f aca="false">RANK(N278,N$194:N$371)</f>
        <v>71</v>
      </c>
    </row>
    <row r="279" customFormat="false" ht="12.8" hidden="false" customHeight="false" outlineLevel="0" collapsed="false">
      <c r="A279" s="25" t="s">
        <v>344</v>
      </c>
      <c r="B279" s="26" t="n">
        <v>79.51</v>
      </c>
      <c r="C279" s="26" t="n">
        <v>79.62</v>
      </c>
      <c r="D279" s="26" t="n">
        <v>79.45</v>
      </c>
      <c r="E279" s="26" t="n">
        <v>77.74</v>
      </c>
      <c r="F279" s="26" t="n">
        <v>78.3</v>
      </c>
      <c r="G279" s="26" t="n">
        <v>78.31</v>
      </c>
      <c r="H279" s="26" t="n">
        <v>77.69</v>
      </c>
      <c r="I279" s="26" t="n">
        <v>77.36</v>
      </c>
      <c r="J279" s="26" t="n">
        <v>76.9</v>
      </c>
      <c r="K279" s="26" t="n">
        <v>68.54</v>
      </c>
      <c r="L279" s="26" t="n">
        <v>70.59</v>
      </c>
      <c r="M279" s="27" t="n">
        <f aca="false">AVERAGE(B279:D279)</f>
        <v>79.5266666666667</v>
      </c>
      <c r="N279" s="27" t="n">
        <f aca="false">AVERAGE(J279:L279)</f>
        <v>72.01</v>
      </c>
      <c r="O279" s="28" t="n">
        <f aca="false">(1-(N279/M279))*-1</f>
        <v>-0.0945175622432727</v>
      </c>
      <c r="P279" s="29" t="n">
        <f aca="false">RANK(N279,N$194:N$371)</f>
        <v>48</v>
      </c>
    </row>
    <row r="280" customFormat="false" ht="12.8" hidden="false" customHeight="false" outlineLevel="0" collapsed="false">
      <c r="A280" s="25" t="s">
        <v>258</v>
      </c>
      <c r="B280" s="26" t="n">
        <v>69.91</v>
      </c>
      <c r="C280" s="26" t="n">
        <v>70.22</v>
      </c>
      <c r="D280" s="26" t="n">
        <v>72.3</v>
      </c>
      <c r="E280" s="26" t="n">
        <v>72.04</v>
      </c>
      <c r="F280" s="26" t="n">
        <v>72.24</v>
      </c>
      <c r="G280" s="26" t="n">
        <v>72.66</v>
      </c>
      <c r="H280" s="26" t="n">
        <v>71.02</v>
      </c>
      <c r="I280" s="26" t="n">
        <v>71.41</v>
      </c>
      <c r="J280" s="26" t="n">
        <v>71.36</v>
      </c>
      <c r="K280" s="26" t="n">
        <v>59.3</v>
      </c>
      <c r="L280" s="26" t="n">
        <v>61.69</v>
      </c>
      <c r="M280" s="27" t="n">
        <f aca="false">AVERAGE(B280:D280)</f>
        <v>70.81</v>
      </c>
      <c r="N280" s="27" t="n">
        <f aca="false">AVERAGE(J280:L280)</f>
        <v>64.1166666666667</v>
      </c>
      <c r="O280" s="28" t="n">
        <f aca="false">(1-(N280/M280))*-1</f>
        <v>-0.0945252553782422</v>
      </c>
      <c r="P280" s="29" t="n">
        <f aca="false">RANK(N280,N$194:N$371)</f>
        <v>74</v>
      </c>
    </row>
    <row r="281" customFormat="false" ht="12.8" hidden="false" customHeight="false" outlineLevel="0" collapsed="false">
      <c r="A281" s="25" t="s">
        <v>343</v>
      </c>
      <c r="B281" s="26" t="n">
        <v>86.75</v>
      </c>
      <c r="C281" s="26" t="n">
        <v>88.61</v>
      </c>
      <c r="D281" s="26" t="n">
        <v>88.34</v>
      </c>
      <c r="E281" s="26" t="n">
        <v>86.74</v>
      </c>
      <c r="F281" s="26" t="n">
        <v>84.49</v>
      </c>
      <c r="G281" s="26" t="n">
        <v>79.74</v>
      </c>
      <c r="H281" s="26" t="n">
        <v>76.42</v>
      </c>
      <c r="I281" s="26" t="n">
        <v>77.33</v>
      </c>
      <c r="J281" s="26" t="n">
        <v>76.98</v>
      </c>
      <c r="K281" s="26" t="n">
        <v>78.37</v>
      </c>
      <c r="L281" s="26" t="n">
        <v>83.22</v>
      </c>
      <c r="M281" s="27" t="n">
        <f aca="false">AVERAGE(B281:D281)</f>
        <v>87.9</v>
      </c>
      <c r="N281" s="27" t="n">
        <f aca="false">AVERAGE(J281:L281)</f>
        <v>79.5233333333333</v>
      </c>
      <c r="O281" s="28" t="n">
        <f aca="false">(1-(N281/M281))*-1</f>
        <v>-0.0952976867652635</v>
      </c>
      <c r="P281" s="29" t="n">
        <f aca="false">RANK(N281,N$194:N$371)</f>
        <v>23</v>
      </c>
    </row>
    <row r="282" customFormat="false" ht="12.8" hidden="false" customHeight="false" outlineLevel="0" collapsed="false">
      <c r="A282" s="25" t="s">
        <v>279</v>
      </c>
      <c r="B282" s="26" t="n">
        <v>74.83</v>
      </c>
      <c r="C282" s="26" t="n">
        <v>73.98</v>
      </c>
      <c r="D282" s="26" t="n">
        <v>73.05</v>
      </c>
      <c r="E282" s="26" t="n">
        <v>71.33</v>
      </c>
      <c r="F282" s="26" t="n">
        <v>70.56</v>
      </c>
      <c r="G282" s="26" t="n">
        <v>71.36</v>
      </c>
      <c r="H282" s="26" t="n">
        <v>70.64</v>
      </c>
      <c r="I282" s="26" t="n">
        <v>71.14</v>
      </c>
      <c r="J282" s="26" t="n">
        <v>71.12</v>
      </c>
      <c r="K282" s="26" t="n">
        <v>64.37</v>
      </c>
      <c r="L282" s="26" t="n">
        <v>63.95</v>
      </c>
      <c r="M282" s="27" t="n">
        <f aca="false">AVERAGE(B282:D282)</f>
        <v>73.9533333333334</v>
      </c>
      <c r="N282" s="27" t="n">
        <f aca="false">AVERAGE(J282:L282)</f>
        <v>66.48</v>
      </c>
      <c r="O282" s="28" t="n">
        <f aca="false">(1-(N282/M282))*-1</f>
        <v>-0.101054719192284</v>
      </c>
      <c r="P282" s="29" t="n">
        <f aca="false">RANK(N282,N$194:N$371)</f>
        <v>67</v>
      </c>
    </row>
    <row r="283" customFormat="false" ht="12.8" hidden="false" customHeight="false" outlineLevel="0" collapsed="false">
      <c r="A283" s="25" t="s">
        <v>315</v>
      </c>
      <c r="B283" s="26" t="n">
        <v>76.92</v>
      </c>
      <c r="C283" s="26" t="n">
        <v>76.41</v>
      </c>
      <c r="D283" s="26" t="n">
        <v>76.15</v>
      </c>
      <c r="E283" s="26" t="n">
        <v>75.38</v>
      </c>
      <c r="F283" s="26" t="n">
        <v>72.79</v>
      </c>
      <c r="G283" s="26" t="n">
        <v>72.6</v>
      </c>
      <c r="H283" s="26" t="n">
        <v>70.74</v>
      </c>
      <c r="I283" s="26" t="n">
        <v>71.75</v>
      </c>
      <c r="J283" s="26" t="n">
        <v>71.56</v>
      </c>
      <c r="K283" s="26" t="n">
        <v>67.8</v>
      </c>
      <c r="L283" s="26" t="n">
        <v>66.84</v>
      </c>
      <c r="M283" s="27" t="n">
        <f aca="false">AVERAGE(B283:D283)</f>
        <v>76.4933333333334</v>
      </c>
      <c r="N283" s="27" t="n">
        <f aca="false">AVERAGE(J283:L283)</f>
        <v>68.7333333333333</v>
      </c>
      <c r="O283" s="28" t="n">
        <f aca="false">(1-(N283/M283))*-1</f>
        <v>-0.101446749172041</v>
      </c>
      <c r="P283" s="29" t="n">
        <f aca="false">RANK(N283,N$194:N$371)</f>
        <v>61</v>
      </c>
    </row>
    <row r="284" customFormat="false" ht="12.8" hidden="false" customHeight="false" outlineLevel="0" collapsed="false">
      <c r="A284" s="25" t="s">
        <v>222</v>
      </c>
      <c r="B284" s="26" t="n">
        <v>61.98</v>
      </c>
      <c r="C284" s="26" t="n">
        <v>59.5</v>
      </c>
      <c r="D284" s="26" t="n">
        <v>57.07</v>
      </c>
      <c r="E284" s="26" t="n">
        <v>45.9</v>
      </c>
      <c r="F284" s="26" t="n">
        <v>44.22</v>
      </c>
      <c r="G284" s="26" t="n">
        <v>44.74</v>
      </c>
      <c r="H284" s="26" t="n">
        <v>47.11</v>
      </c>
      <c r="I284" s="26" t="n">
        <v>44.67</v>
      </c>
      <c r="J284" s="26" t="n">
        <v>52.43</v>
      </c>
      <c r="K284" s="26" t="n">
        <v>55.74</v>
      </c>
      <c r="L284" s="26" t="n">
        <v>52.14</v>
      </c>
      <c r="M284" s="27" t="n">
        <f aca="false">AVERAGE(B284:D284)</f>
        <v>59.5166666666667</v>
      </c>
      <c r="N284" s="27" t="n">
        <f aca="false">AVERAGE(J284:L284)</f>
        <v>53.4366666666667</v>
      </c>
      <c r="O284" s="28" t="n">
        <f aca="false">(1-(N284/M284))*-1</f>
        <v>-0.10215625875105</v>
      </c>
      <c r="P284" s="29" t="n">
        <f aca="false">RANK(N284,N$194:N$371)</f>
        <v>118</v>
      </c>
    </row>
    <row r="285" customFormat="false" ht="12.8" hidden="false" customHeight="false" outlineLevel="0" collapsed="false">
      <c r="A285" s="25" t="s">
        <v>239</v>
      </c>
      <c r="B285" s="26" t="n">
        <v>89.83</v>
      </c>
      <c r="C285" s="26" t="n">
        <v>89.93</v>
      </c>
      <c r="D285" s="26" t="n">
        <v>88.38</v>
      </c>
      <c r="E285" s="26" t="n">
        <v>83.34</v>
      </c>
      <c r="F285" s="26" t="n">
        <v>83.09</v>
      </c>
      <c r="G285" s="26" t="n">
        <v>78.11</v>
      </c>
      <c r="H285" s="26" t="n">
        <v>75.11</v>
      </c>
      <c r="I285" s="26" t="n">
        <v>76.43</v>
      </c>
      <c r="J285" s="26" t="n">
        <v>76.62</v>
      </c>
      <c r="K285" s="26" t="n">
        <v>80.54</v>
      </c>
      <c r="L285" s="26" t="n">
        <v>83.58</v>
      </c>
      <c r="M285" s="27" t="n">
        <f aca="false">AVERAGE(B285:D285)</f>
        <v>89.38</v>
      </c>
      <c r="N285" s="27" t="n">
        <f aca="false">AVERAGE(J285:L285)</f>
        <v>80.2466666666667</v>
      </c>
      <c r="O285" s="28" t="n">
        <f aca="false">(1-(N285/M285))*-1</f>
        <v>-0.10218542552398</v>
      </c>
      <c r="P285" s="29" t="n">
        <f aca="false">RANK(N285,N$194:N$371)</f>
        <v>22</v>
      </c>
    </row>
    <row r="286" customFormat="false" ht="12.8" hidden="false" customHeight="false" outlineLevel="0" collapsed="false">
      <c r="A286" s="25" t="s">
        <v>303</v>
      </c>
      <c r="B286" s="26" t="n">
        <v>54.7</v>
      </c>
      <c r="C286" s="26" t="n">
        <v>54.96</v>
      </c>
      <c r="D286" s="26" t="n">
        <v>56.31</v>
      </c>
      <c r="E286" s="26" t="n">
        <v>50.67</v>
      </c>
      <c r="F286" s="26" t="n">
        <v>51.03</v>
      </c>
      <c r="G286" s="26" t="n">
        <v>51.09</v>
      </c>
      <c r="H286" s="26" t="n">
        <v>53.22</v>
      </c>
      <c r="I286" s="26" t="n">
        <v>54.55</v>
      </c>
      <c r="J286" s="26" t="n">
        <v>53.29</v>
      </c>
      <c r="K286" s="26" t="n">
        <v>47.57</v>
      </c>
      <c r="L286" s="26" t="n">
        <v>47.98</v>
      </c>
      <c r="M286" s="27" t="n">
        <f aca="false">AVERAGE(B286:D286)</f>
        <v>55.3233333333334</v>
      </c>
      <c r="N286" s="27" t="n">
        <f aca="false">AVERAGE(J286:L286)</f>
        <v>49.6133333333333</v>
      </c>
      <c r="O286" s="28" t="n">
        <f aca="false">(1-(N286/M286))*-1</f>
        <v>-0.103211423751281</v>
      </c>
      <c r="P286" s="29" t="n">
        <f aca="false">RANK(N286,N$194:N$371)</f>
        <v>129</v>
      </c>
    </row>
    <row r="287" customFormat="false" ht="12.8" hidden="false" customHeight="false" outlineLevel="0" collapsed="false">
      <c r="A287" s="25" t="s">
        <v>371</v>
      </c>
      <c r="B287" s="26" t="n">
        <v>84.08</v>
      </c>
      <c r="C287" s="26" t="n">
        <v>83.92</v>
      </c>
      <c r="D287" s="26" t="n">
        <v>84.06</v>
      </c>
      <c r="E287" s="26" t="n">
        <v>84.12</v>
      </c>
      <c r="F287" s="26" t="n">
        <v>82.57</v>
      </c>
      <c r="G287" s="26" t="n">
        <v>84.44</v>
      </c>
      <c r="H287" s="26" t="n">
        <v>83.94</v>
      </c>
      <c r="I287" s="26" t="n">
        <v>84.21</v>
      </c>
      <c r="J287" s="26" t="n">
        <v>83.62</v>
      </c>
      <c r="K287" s="26" t="n">
        <v>72.03</v>
      </c>
      <c r="L287" s="26" t="n">
        <v>70.33</v>
      </c>
      <c r="M287" s="27" t="n">
        <f aca="false">AVERAGE(B287:D287)</f>
        <v>84.02</v>
      </c>
      <c r="N287" s="27" t="n">
        <f aca="false">AVERAGE(J287:L287)</f>
        <v>75.3266666666667</v>
      </c>
      <c r="O287" s="28" t="n">
        <f aca="false">(1-(N287/M287))*-1</f>
        <v>-0.103467428390066</v>
      </c>
      <c r="P287" s="29" t="n">
        <f aca="false">RANK(N287,N$194:N$371)</f>
        <v>35</v>
      </c>
    </row>
    <row r="288" customFormat="false" ht="12.8" hidden="false" customHeight="false" outlineLevel="0" collapsed="false">
      <c r="A288" s="25" t="s">
        <v>294</v>
      </c>
      <c r="B288" s="26" t="n">
        <v>93.32</v>
      </c>
      <c r="C288" s="26" t="n">
        <v>93.3</v>
      </c>
      <c r="D288" s="26" t="n">
        <v>86.39</v>
      </c>
      <c r="E288" s="26" t="n">
        <v>85.57</v>
      </c>
      <c r="F288" s="26" t="n">
        <v>85.28</v>
      </c>
      <c r="G288" s="26" t="n">
        <v>85.28</v>
      </c>
      <c r="H288" s="26" t="n">
        <v>84.34</v>
      </c>
      <c r="I288" s="26" t="n">
        <v>84.54</v>
      </c>
      <c r="J288" s="26" t="n">
        <v>82.44</v>
      </c>
      <c r="K288" s="26" t="n">
        <v>79.81</v>
      </c>
      <c r="L288" s="26" t="n">
        <v>81.98</v>
      </c>
      <c r="M288" s="27" t="n">
        <f aca="false">AVERAGE(B288:D288)</f>
        <v>91.0033333333334</v>
      </c>
      <c r="N288" s="27" t="n">
        <f aca="false">AVERAGE(J288:L288)</f>
        <v>81.41</v>
      </c>
      <c r="O288" s="28" t="n">
        <f aca="false">(1-(N288/M288))*-1</f>
        <v>-0.105417383978609</v>
      </c>
      <c r="P288" s="29" t="n">
        <f aca="false">RANK(N288,N$194:N$371)</f>
        <v>18</v>
      </c>
    </row>
    <row r="289" customFormat="false" ht="12.8" hidden="false" customHeight="false" outlineLevel="0" collapsed="false">
      <c r="A289" s="25" t="s">
        <v>289</v>
      </c>
      <c r="B289" s="26" t="n">
        <v>71.64</v>
      </c>
      <c r="C289" s="26" t="n">
        <v>71.64</v>
      </c>
      <c r="D289" s="26" t="n">
        <v>71.64</v>
      </c>
      <c r="E289" s="26" t="n">
        <v>71.22</v>
      </c>
      <c r="F289" s="26" t="n">
        <v>71.22</v>
      </c>
      <c r="G289" s="26" t="n">
        <v>71.22</v>
      </c>
      <c r="H289" s="26" t="n">
        <v>70.26</v>
      </c>
      <c r="I289" s="26" t="n">
        <v>69.55</v>
      </c>
      <c r="J289" s="26" t="n">
        <v>68.39</v>
      </c>
      <c r="K289" s="26" t="n">
        <v>59.39</v>
      </c>
      <c r="L289" s="26" t="n">
        <v>64.29</v>
      </c>
      <c r="M289" s="27" t="n">
        <f aca="false">AVERAGE(B289:D289)</f>
        <v>71.64</v>
      </c>
      <c r="N289" s="27" t="n">
        <f aca="false">AVERAGE(J289:L289)</f>
        <v>64.0233333333333</v>
      </c>
      <c r="O289" s="28" t="n">
        <f aca="false">(1-(N289/M289))*-1</f>
        <v>-0.106318630187977</v>
      </c>
      <c r="P289" s="29" t="n">
        <f aca="false">RANK(N289,N$194:N$371)</f>
        <v>76</v>
      </c>
    </row>
    <row r="290" customFormat="false" ht="12.8" hidden="false" customHeight="false" outlineLevel="0" collapsed="false">
      <c r="A290" s="25" t="s">
        <v>323</v>
      </c>
      <c r="B290" s="26" t="n">
        <v>48.69</v>
      </c>
      <c r="C290" s="26" t="n">
        <v>48.54</v>
      </c>
      <c r="D290" s="26" t="n">
        <v>49.54</v>
      </c>
      <c r="E290" s="26" t="n">
        <v>51.48</v>
      </c>
      <c r="F290" s="26" t="n">
        <v>56.45</v>
      </c>
      <c r="G290" s="26" t="n">
        <v>56.76</v>
      </c>
      <c r="H290" s="26" t="n">
        <v>54.17</v>
      </c>
      <c r="I290" s="26" t="n">
        <v>54.48</v>
      </c>
      <c r="J290" s="26" t="n">
        <v>53.14</v>
      </c>
      <c r="K290" s="26" t="n">
        <v>37.99</v>
      </c>
      <c r="L290" s="26" t="n">
        <v>39.95</v>
      </c>
      <c r="M290" s="27" t="n">
        <f aca="false">AVERAGE(B290:D290)</f>
        <v>48.9233333333333</v>
      </c>
      <c r="N290" s="27" t="n">
        <f aca="false">AVERAGE(J290:L290)</f>
        <v>43.6933333333333</v>
      </c>
      <c r="O290" s="28" t="n">
        <f aca="false">(1-(N290/M290))*-1</f>
        <v>-0.106901955440485</v>
      </c>
      <c r="P290" s="29" t="n">
        <f aca="false">RANK(N290,N$194:N$371)</f>
        <v>149</v>
      </c>
    </row>
    <row r="291" customFormat="false" ht="12.8" hidden="false" customHeight="false" outlineLevel="0" collapsed="false">
      <c r="A291" s="25" t="s">
        <v>285</v>
      </c>
      <c r="B291" s="26" t="n">
        <v>67.8</v>
      </c>
      <c r="C291" s="26" t="n">
        <v>68.76</v>
      </c>
      <c r="D291" s="26" t="n">
        <v>69.31</v>
      </c>
      <c r="E291" s="26" t="n">
        <v>69.84</v>
      </c>
      <c r="F291" s="26" t="n">
        <v>69.08</v>
      </c>
      <c r="G291" s="26" t="n">
        <v>69</v>
      </c>
      <c r="H291" s="26" t="n">
        <v>70.08</v>
      </c>
      <c r="I291" s="26" t="n">
        <v>69.81</v>
      </c>
      <c r="J291" s="26" t="n">
        <v>69.63</v>
      </c>
      <c r="K291" s="26" t="n">
        <v>64.25</v>
      </c>
      <c r="L291" s="26" t="n">
        <v>49.91</v>
      </c>
      <c r="M291" s="27" t="n">
        <f aca="false">AVERAGE(B291:D291)</f>
        <v>68.6233333333334</v>
      </c>
      <c r="N291" s="27" t="n">
        <f aca="false">AVERAGE(J291:L291)</f>
        <v>61.2633333333333</v>
      </c>
      <c r="O291" s="28" t="n">
        <f aca="false">(1-(N291/M291))*-1</f>
        <v>-0.107252149414679</v>
      </c>
      <c r="P291" s="29" t="n">
        <f aca="false">RANK(N291,N$194:N$371)</f>
        <v>94</v>
      </c>
    </row>
    <row r="292" customFormat="false" ht="12.8" hidden="false" customHeight="false" outlineLevel="0" collapsed="false">
      <c r="A292" s="25" t="s">
        <v>220</v>
      </c>
      <c r="B292" s="26" t="n">
        <v>71.42</v>
      </c>
      <c r="C292" s="26" t="n">
        <v>68.58</v>
      </c>
      <c r="D292" s="26" t="n">
        <v>67.09</v>
      </c>
      <c r="E292" s="26" t="n">
        <v>65.54</v>
      </c>
      <c r="F292" s="26" t="n">
        <v>64.99</v>
      </c>
      <c r="G292" s="26" t="n">
        <v>64.78</v>
      </c>
      <c r="H292" s="26" t="n">
        <v>64.89</v>
      </c>
      <c r="I292" s="26" t="n">
        <v>64.94</v>
      </c>
      <c r="J292" s="26" t="n">
        <v>62.71</v>
      </c>
      <c r="K292" s="26" t="n">
        <v>59.12</v>
      </c>
      <c r="L292" s="26" t="n">
        <v>62.98</v>
      </c>
      <c r="M292" s="27" t="n">
        <f aca="false">AVERAGE(B292:D292)</f>
        <v>69.03</v>
      </c>
      <c r="N292" s="27" t="n">
        <f aca="false">AVERAGE(J292:L292)</f>
        <v>61.6033333333333</v>
      </c>
      <c r="O292" s="28" t="n">
        <f aca="false">(1-(N292/M292))*-1</f>
        <v>-0.107586073687769</v>
      </c>
      <c r="P292" s="29" t="n">
        <f aca="false">RANK(N292,N$194:N$371)</f>
        <v>91</v>
      </c>
    </row>
    <row r="293" customFormat="false" ht="12.8" hidden="false" customHeight="false" outlineLevel="0" collapsed="false">
      <c r="A293" s="25" t="s">
        <v>328</v>
      </c>
      <c r="B293" s="26" t="n">
        <v>68.13</v>
      </c>
      <c r="C293" s="26" t="n">
        <v>68.3</v>
      </c>
      <c r="D293" s="26" t="n">
        <v>68.79</v>
      </c>
      <c r="E293" s="26" t="n">
        <v>70.01</v>
      </c>
      <c r="F293" s="26" t="n">
        <v>69.02</v>
      </c>
      <c r="G293" s="26" t="n">
        <v>69.73</v>
      </c>
      <c r="H293" s="26" t="n">
        <v>69.78</v>
      </c>
      <c r="I293" s="26" t="n">
        <v>69.06</v>
      </c>
      <c r="J293" s="26" t="n">
        <v>68.29</v>
      </c>
      <c r="K293" s="26" t="n">
        <v>61.75</v>
      </c>
      <c r="L293" s="26" t="n">
        <v>52.74</v>
      </c>
      <c r="M293" s="27" t="n">
        <f aca="false">AVERAGE(B293:D293)</f>
        <v>68.4066666666667</v>
      </c>
      <c r="N293" s="27" t="n">
        <f aca="false">AVERAGE(J293:L293)</f>
        <v>60.9266666666667</v>
      </c>
      <c r="O293" s="28" t="n">
        <f aca="false">(1-(N293/M293))*-1</f>
        <v>-0.109346067634733</v>
      </c>
      <c r="P293" s="29" t="n">
        <f aca="false">RANK(N293,N$194:N$371)</f>
        <v>96</v>
      </c>
    </row>
    <row r="294" customFormat="false" ht="12.8" hidden="false" customHeight="false" outlineLevel="0" collapsed="false">
      <c r="A294" s="25" t="s">
        <v>360</v>
      </c>
      <c r="B294" s="26" t="n">
        <v>71.55</v>
      </c>
      <c r="C294" s="26" t="n">
        <v>71</v>
      </c>
      <c r="D294" s="26" t="n">
        <v>71.5</v>
      </c>
      <c r="E294" s="26" t="n">
        <v>69.69</v>
      </c>
      <c r="F294" s="26" t="n">
        <v>69.25</v>
      </c>
      <c r="G294" s="26" t="n">
        <v>69.77</v>
      </c>
      <c r="H294" s="26" t="n">
        <v>70.31</v>
      </c>
      <c r="I294" s="26" t="n">
        <v>70.67</v>
      </c>
      <c r="J294" s="26" t="n">
        <v>70.41</v>
      </c>
      <c r="K294" s="26" t="n">
        <v>57.17</v>
      </c>
      <c r="L294" s="26" t="n">
        <v>63.06</v>
      </c>
      <c r="M294" s="27" t="n">
        <f aca="false">AVERAGE(B294:D294)</f>
        <v>71.35</v>
      </c>
      <c r="N294" s="27" t="n">
        <f aca="false">AVERAGE(J294:L294)</f>
        <v>63.5466666666667</v>
      </c>
      <c r="O294" s="28" t="n">
        <f aca="false">(1-(N294/M294))*-1</f>
        <v>-0.109366970334034</v>
      </c>
      <c r="P294" s="29" t="n">
        <f aca="false">RANK(N294,N$194:N$371)</f>
        <v>81</v>
      </c>
    </row>
    <row r="295" customFormat="false" ht="12.8" hidden="false" customHeight="false" outlineLevel="0" collapsed="false">
      <c r="A295" s="25" t="s">
        <v>296</v>
      </c>
      <c r="B295" s="26" t="n">
        <v>71.82</v>
      </c>
      <c r="C295" s="26" t="n">
        <v>71.71</v>
      </c>
      <c r="D295" s="26" t="n">
        <v>73.59</v>
      </c>
      <c r="E295" s="26" t="n">
        <v>71.88</v>
      </c>
      <c r="F295" s="26" t="n">
        <v>71.03</v>
      </c>
      <c r="G295" s="26" t="n">
        <v>72.57</v>
      </c>
      <c r="H295" s="26" t="n">
        <v>70.64</v>
      </c>
      <c r="I295" s="26" t="n">
        <v>70.68</v>
      </c>
      <c r="J295" s="26" t="n">
        <v>71.2</v>
      </c>
      <c r="K295" s="26" t="n">
        <v>61.4</v>
      </c>
      <c r="L295" s="26" t="n">
        <v>60.34</v>
      </c>
      <c r="M295" s="27" t="n">
        <f aca="false">AVERAGE(B295:D295)</f>
        <v>72.3733333333334</v>
      </c>
      <c r="N295" s="27" t="n">
        <f aca="false">AVERAGE(J295:L295)</f>
        <v>64.3133333333334</v>
      </c>
      <c r="O295" s="28" t="n">
        <f aca="false">(1-(N295/M295))*-1</f>
        <v>-0.111366985998526</v>
      </c>
      <c r="P295" s="29" t="n">
        <f aca="false">RANK(N295,N$194:N$371)</f>
        <v>72</v>
      </c>
    </row>
    <row r="296" customFormat="false" ht="12.8" hidden="false" customHeight="false" outlineLevel="0" collapsed="false">
      <c r="A296" s="25" t="s">
        <v>263</v>
      </c>
      <c r="B296" s="26" t="n">
        <v>71.51</v>
      </c>
      <c r="C296" s="26" t="n">
        <v>68.33</v>
      </c>
      <c r="D296" s="26" t="n">
        <v>67.44</v>
      </c>
      <c r="E296" s="26" t="n">
        <v>66.92</v>
      </c>
      <c r="F296" s="26" t="n">
        <v>66.85</v>
      </c>
      <c r="G296" s="26" t="n">
        <v>68.1</v>
      </c>
      <c r="H296" s="26" t="n">
        <v>66.51</v>
      </c>
      <c r="I296" s="26" t="n">
        <v>65.66</v>
      </c>
      <c r="J296" s="26" t="n">
        <v>64.58</v>
      </c>
      <c r="K296" s="26" t="n">
        <v>59.82</v>
      </c>
      <c r="L296" s="26" t="n">
        <v>59.51</v>
      </c>
      <c r="M296" s="27" t="n">
        <f aca="false">AVERAGE(B296:D296)</f>
        <v>69.0933333333333</v>
      </c>
      <c r="N296" s="27" t="n">
        <f aca="false">AVERAGE(J296:L296)</f>
        <v>61.3033333333333</v>
      </c>
      <c r="O296" s="28" t="n">
        <f aca="false">(1-(N296/M296))*-1</f>
        <v>-0.112746043998456</v>
      </c>
      <c r="P296" s="29" t="n">
        <f aca="false">RANK(N296,N$194:N$371)</f>
        <v>93</v>
      </c>
    </row>
    <row r="297" customFormat="false" ht="12.8" hidden="false" customHeight="false" outlineLevel="0" collapsed="false">
      <c r="A297" s="25" t="s">
        <v>264</v>
      </c>
      <c r="B297" s="26" t="n">
        <v>71.06</v>
      </c>
      <c r="C297" s="26" t="n">
        <v>69.95</v>
      </c>
      <c r="D297" s="26" t="n">
        <v>71.3</v>
      </c>
      <c r="E297" s="26" t="n">
        <v>70.97</v>
      </c>
      <c r="F297" s="26" t="n">
        <v>69.91</v>
      </c>
      <c r="G297" s="26" t="n">
        <v>69.91</v>
      </c>
      <c r="H297" s="26" t="n">
        <v>69.05</v>
      </c>
      <c r="I297" s="26" t="n">
        <v>67.94</v>
      </c>
      <c r="J297" s="26" t="n">
        <v>67.32</v>
      </c>
      <c r="K297" s="26" t="n">
        <v>58.79</v>
      </c>
      <c r="L297" s="26" t="n">
        <v>61.57</v>
      </c>
      <c r="M297" s="27" t="n">
        <f aca="false">AVERAGE(B297:D297)</f>
        <v>70.77</v>
      </c>
      <c r="N297" s="27" t="n">
        <f aca="false">AVERAGE(J297:L297)</f>
        <v>62.56</v>
      </c>
      <c r="O297" s="28" t="n">
        <f aca="false">(1-(N297/M297))*-1</f>
        <v>-0.116009608591211</v>
      </c>
      <c r="P297" s="29" t="n">
        <f aca="false">RANK(N297,N$194:N$371)</f>
        <v>85</v>
      </c>
    </row>
    <row r="298" customFormat="false" ht="12.8" hidden="false" customHeight="false" outlineLevel="0" collapsed="false">
      <c r="A298" s="25" t="s">
        <v>305</v>
      </c>
      <c r="B298" s="26" t="n">
        <v>70.07</v>
      </c>
      <c r="C298" s="26" t="n">
        <v>69.7</v>
      </c>
      <c r="D298" s="26" t="n">
        <v>74.75</v>
      </c>
      <c r="E298" s="26" t="n">
        <v>72.39</v>
      </c>
      <c r="F298" s="26" t="n">
        <v>71.05</v>
      </c>
      <c r="G298" s="26" t="n">
        <v>70.95</v>
      </c>
      <c r="H298" s="26" t="n">
        <v>70.49</v>
      </c>
      <c r="I298" s="26" t="n">
        <v>70.39</v>
      </c>
      <c r="J298" s="26" t="n">
        <v>71.03</v>
      </c>
      <c r="K298" s="26" t="n">
        <v>59.17</v>
      </c>
      <c r="L298" s="26" t="n">
        <v>59.33</v>
      </c>
      <c r="M298" s="27" t="n">
        <f aca="false">AVERAGE(B298:D298)</f>
        <v>71.5066666666667</v>
      </c>
      <c r="N298" s="27" t="n">
        <f aca="false">AVERAGE(J298:L298)</f>
        <v>63.1766666666667</v>
      </c>
      <c r="O298" s="28" t="n">
        <f aca="false">(1-(N298/M298))*-1</f>
        <v>-0.116492634719373</v>
      </c>
      <c r="P298" s="29" t="n">
        <f aca="false">RANK(N298,N$194:N$371)</f>
        <v>82</v>
      </c>
    </row>
    <row r="299" customFormat="false" ht="12.8" hidden="false" customHeight="false" outlineLevel="0" collapsed="false">
      <c r="A299" s="25" t="s">
        <v>218</v>
      </c>
      <c r="B299" s="26" t="n">
        <v>67.25</v>
      </c>
      <c r="C299" s="26" t="n">
        <v>65.97</v>
      </c>
      <c r="D299" s="26" t="n">
        <v>68.07</v>
      </c>
      <c r="E299" s="26" t="n">
        <v>67.38</v>
      </c>
      <c r="F299" s="26" t="n">
        <v>66.42</v>
      </c>
      <c r="G299" s="26" t="n">
        <v>68.8</v>
      </c>
      <c r="H299" s="26" t="n">
        <v>67.21</v>
      </c>
      <c r="I299" s="26" t="n">
        <v>65.95</v>
      </c>
      <c r="J299" s="26" t="n">
        <v>63.75</v>
      </c>
      <c r="K299" s="26" t="n">
        <v>55.36</v>
      </c>
      <c r="L299" s="26" t="n">
        <v>58.67</v>
      </c>
      <c r="M299" s="27" t="n">
        <f aca="false">AVERAGE(B299:D299)</f>
        <v>67.0966666666667</v>
      </c>
      <c r="N299" s="27" t="n">
        <f aca="false">AVERAGE(J299:L299)</f>
        <v>59.26</v>
      </c>
      <c r="O299" s="28" t="n">
        <f aca="false">(1-(N299/M299))*-1</f>
        <v>-0.116796661533112</v>
      </c>
      <c r="P299" s="29" t="n">
        <f aca="false">RANK(N299,N$194:N$371)</f>
        <v>102</v>
      </c>
    </row>
    <row r="300" customFormat="false" ht="12.8" hidden="false" customHeight="false" outlineLevel="0" collapsed="false">
      <c r="A300" s="25" t="s">
        <v>338</v>
      </c>
      <c r="B300" s="26" t="n">
        <v>73.81</v>
      </c>
      <c r="C300" s="26" t="n">
        <v>73.32</v>
      </c>
      <c r="D300" s="26" t="n">
        <v>72.23</v>
      </c>
      <c r="E300" s="26" t="n">
        <v>72.01</v>
      </c>
      <c r="F300" s="26" t="n">
        <v>73.28</v>
      </c>
      <c r="G300" s="26" t="n">
        <v>74.39</v>
      </c>
      <c r="H300" s="26" t="n">
        <v>74.19</v>
      </c>
      <c r="I300" s="26" t="n">
        <v>76.01</v>
      </c>
      <c r="J300" s="26" t="n">
        <v>74.78</v>
      </c>
      <c r="K300" s="26" t="n">
        <v>63.07</v>
      </c>
      <c r="L300" s="26" t="n">
        <v>55.82</v>
      </c>
      <c r="M300" s="27" t="n">
        <f aca="false">AVERAGE(B300:D300)</f>
        <v>73.12</v>
      </c>
      <c r="N300" s="27" t="n">
        <f aca="false">AVERAGE(J300:L300)</f>
        <v>64.5566666666667</v>
      </c>
      <c r="O300" s="28" t="n">
        <f aca="false">(1-(N300/M300))*-1</f>
        <v>-0.117113420860686</v>
      </c>
      <c r="P300" s="29" t="n">
        <f aca="false">RANK(N300,N$194:N$371)</f>
        <v>70</v>
      </c>
    </row>
    <row r="301" customFormat="false" ht="12.8" hidden="false" customHeight="false" outlineLevel="0" collapsed="false">
      <c r="A301" s="25" t="s">
        <v>206</v>
      </c>
      <c r="B301" s="26" t="n">
        <v>90.6</v>
      </c>
      <c r="C301" s="26" t="n">
        <v>89.99</v>
      </c>
      <c r="D301" s="26" t="n">
        <v>89.15</v>
      </c>
      <c r="E301" s="26" t="n">
        <v>86.82</v>
      </c>
      <c r="F301" s="26" t="n">
        <v>86.53</v>
      </c>
      <c r="G301" s="26" t="n">
        <v>85.96</v>
      </c>
      <c r="H301" s="26" t="n">
        <v>84.67</v>
      </c>
      <c r="I301" s="26" t="n">
        <v>84.22</v>
      </c>
      <c r="J301" s="26" t="n">
        <v>83.66</v>
      </c>
      <c r="K301" s="26" t="n">
        <v>76.74</v>
      </c>
      <c r="L301" s="26" t="n">
        <v>77.3</v>
      </c>
      <c r="M301" s="27" t="n">
        <f aca="false">AVERAGE(B301:D301)</f>
        <v>89.9133333333333</v>
      </c>
      <c r="N301" s="27" t="n">
        <f aca="false">AVERAGE(J301:L301)</f>
        <v>79.2333333333333</v>
      </c>
      <c r="O301" s="28" t="n">
        <f aca="false">(1-(N301/M301))*-1</f>
        <v>-0.118781048416994</v>
      </c>
      <c r="P301" s="29" t="n">
        <f aca="false">RANK(N301,N$194:N$371)</f>
        <v>24</v>
      </c>
    </row>
    <row r="302" customFormat="false" ht="12.8" hidden="false" customHeight="false" outlineLevel="0" collapsed="false">
      <c r="A302" s="25" t="s">
        <v>327</v>
      </c>
      <c r="B302" s="26" t="n">
        <v>71.22</v>
      </c>
      <c r="C302" s="26" t="n">
        <v>68.19</v>
      </c>
      <c r="D302" s="26" t="n">
        <v>66.26</v>
      </c>
      <c r="E302" s="26" t="n">
        <v>66.37</v>
      </c>
      <c r="F302" s="26" t="n">
        <v>64.36</v>
      </c>
      <c r="G302" s="26" t="n">
        <v>67.68</v>
      </c>
      <c r="H302" s="26" t="n">
        <v>67.6</v>
      </c>
      <c r="I302" s="26" t="n">
        <v>67.03</v>
      </c>
      <c r="J302" s="26" t="n">
        <v>66.48</v>
      </c>
      <c r="K302" s="26" t="n">
        <v>58.36</v>
      </c>
      <c r="L302" s="26" t="n">
        <v>55.96</v>
      </c>
      <c r="M302" s="27" t="n">
        <f aca="false">AVERAGE(B302:D302)</f>
        <v>68.5566666666667</v>
      </c>
      <c r="N302" s="27" t="n">
        <f aca="false">AVERAGE(J302:L302)</f>
        <v>60.2666666666667</v>
      </c>
      <c r="O302" s="28" t="n">
        <f aca="false">(1-(N302/M302))*-1</f>
        <v>-0.120921865123742</v>
      </c>
      <c r="P302" s="29" t="n">
        <f aca="false">RANK(N302,N$194:N$371)</f>
        <v>99</v>
      </c>
    </row>
    <row r="303" customFormat="false" ht="12.8" hidden="false" customHeight="false" outlineLevel="0" collapsed="false">
      <c r="A303" s="25" t="s">
        <v>299</v>
      </c>
      <c r="B303" s="26" t="n">
        <v>69.97</v>
      </c>
      <c r="C303" s="26" t="n">
        <v>63.71</v>
      </c>
      <c r="D303" s="26" t="n">
        <v>63.67</v>
      </c>
      <c r="E303" s="26" t="n">
        <v>60.17</v>
      </c>
      <c r="F303" s="26" t="n">
        <v>61.73</v>
      </c>
      <c r="G303" s="26" t="n">
        <v>63.85</v>
      </c>
      <c r="H303" s="26" t="n">
        <v>64.77</v>
      </c>
      <c r="I303" s="26" t="n">
        <v>65.88</v>
      </c>
      <c r="J303" s="26" t="n">
        <v>66.5</v>
      </c>
      <c r="K303" s="26" t="n">
        <v>54.48</v>
      </c>
      <c r="L303" s="26" t="n">
        <v>52.29</v>
      </c>
      <c r="M303" s="27" t="n">
        <f aca="false">AVERAGE(B303:D303)</f>
        <v>65.7833333333334</v>
      </c>
      <c r="N303" s="27" t="n">
        <f aca="false">AVERAGE(J303:L303)</f>
        <v>57.7566666666667</v>
      </c>
      <c r="O303" s="28" t="n">
        <f aca="false">(1-(N303/M303))*-1</f>
        <v>-0.122016721560679</v>
      </c>
      <c r="P303" s="29" t="n">
        <f aca="false">RANK(N303,N$194:N$371)</f>
        <v>107</v>
      </c>
    </row>
    <row r="304" customFormat="false" ht="12.8" hidden="false" customHeight="false" outlineLevel="0" collapsed="false">
      <c r="A304" s="25" t="s">
        <v>359</v>
      </c>
      <c r="B304" s="26" t="n">
        <v>61.4</v>
      </c>
      <c r="C304" s="26" t="n">
        <v>62.06</v>
      </c>
      <c r="D304" s="26" t="n">
        <v>59.93</v>
      </c>
      <c r="E304" s="26" t="n">
        <v>55.47</v>
      </c>
      <c r="F304" s="26" t="n">
        <v>55.31</v>
      </c>
      <c r="G304" s="26" t="n">
        <v>55.69</v>
      </c>
      <c r="H304" s="26" t="n">
        <v>55.9</v>
      </c>
      <c r="I304" s="26" t="n">
        <v>55.06</v>
      </c>
      <c r="J304" s="26" t="n">
        <v>54.78</v>
      </c>
      <c r="K304" s="26" t="n">
        <v>50.15</v>
      </c>
      <c r="L304" s="26" t="n">
        <v>55.24</v>
      </c>
      <c r="M304" s="27" t="n">
        <f aca="false">AVERAGE(B304:D304)</f>
        <v>61.13</v>
      </c>
      <c r="N304" s="27" t="n">
        <f aca="false">AVERAGE(J304:L304)</f>
        <v>53.39</v>
      </c>
      <c r="O304" s="28" t="n">
        <f aca="false">(1-(N304/M304))*-1</f>
        <v>-0.126615409782431</v>
      </c>
      <c r="P304" s="29" t="n">
        <f aca="false">RANK(N304,N$194:N$371)</f>
        <v>119</v>
      </c>
    </row>
    <row r="305" customFormat="false" ht="12.8" hidden="false" customHeight="false" outlineLevel="0" collapsed="false">
      <c r="A305" s="25" t="s">
        <v>199</v>
      </c>
      <c r="B305" s="26" t="n">
        <v>69.12</v>
      </c>
      <c r="C305" s="26" t="n">
        <v>70.08</v>
      </c>
      <c r="D305" s="26" t="n">
        <v>71.23</v>
      </c>
      <c r="E305" s="26" t="n">
        <v>70.08</v>
      </c>
      <c r="F305" s="26" t="n">
        <v>70.08</v>
      </c>
      <c r="G305" s="26" t="n">
        <v>70.51</v>
      </c>
      <c r="H305" s="26" t="n">
        <v>70.16</v>
      </c>
      <c r="I305" s="26" t="n">
        <v>69.75</v>
      </c>
      <c r="J305" s="26" t="n">
        <v>69.41</v>
      </c>
      <c r="K305" s="26" t="n">
        <v>56.41</v>
      </c>
      <c r="L305" s="26" t="n">
        <v>57.86</v>
      </c>
      <c r="M305" s="27" t="n">
        <f aca="false">AVERAGE(B305:D305)</f>
        <v>70.1433333333334</v>
      </c>
      <c r="N305" s="27" t="n">
        <f aca="false">AVERAGE(J305:L305)</f>
        <v>61.2266666666667</v>
      </c>
      <c r="O305" s="28" t="n">
        <f aca="false">(1-(N305/M305))*-1</f>
        <v>-0.127120657700898</v>
      </c>
      <c r="P305" s="29" t="n">
        <f aca="false">RANK(N305,N$194:N$371)</f>
        <v>95</v>
      </c>
    </row>
    <row r="306" customFormat="false" ht="12.8" hidden="false" customHeight="false" outlineLevel="0" collapsed="false">
      <c r="A306" s="25" t="s">
        <v>243</v>
      </c>
      <c r="B306" s="26" t="n">
        <v>58.34</v>
      </c>
      <c r="C306" s="26" t="n">
        <v>55.36</v>
      </c>
      <c r="D306" s="26" t="n">
        <v>55.69</v>
      </c>
      <c r="E306" s="26" t="n">
        <v>49.03</v>
      </c>
      <c r="F306" s="26" t="n">
        <v>47.33</v>
      </c>
      <c r="G306" s="26" t="n">
        <v>48.4</v>
      </c>
      <c r="H306" s="26" t="n">
        <v>48.29</v>
      </c>
      <c r="I306" s="26" t="n">
        <v>50.91</v>
      </c>
      <c r="J306" s="26" t="n">
        <v>51.41</v>
      </c>
      <c r="K306" s="26" t="n">
        <v>47.66</v>
      </c>
      <c r="L306" s="26" t="n">
        <v>48.55</v>
      </c>
      <c r="M306" s="27" t="n">
        <f aca="false">AVERAGE(B306:D306)</f>
        <v>56.4633333333333</v>
      </c>
      <c r="N306" s="27" t="n">
        <f aca="false">AVERAGE(J306:L306)</f>
        <v>49.2066666666667</v>
      </c>
      <c r="O306" s="28" t="n">
        <f aca="false">(1-(N306/M306))*-1</f>
        <v>-0.128519983470099</v>
      </c>
      <c r="P306" s="29" t="n">
        <f aca="false">RANK(N306,N$194:N$371)</f>
        <v>131</v>
      </c>
    </row>
    <row r="307" customFormat="false" ht="12.8" hidden="false" customHeight="false" outlineLevel="0" collapsed="false">
      <c r="A307" s="25" t="s">
        <v>282</v>
      </c>
      <c r="B307" s="26" t="n">
        <v>72.2</v>
      </c>
      <c r="C307" s="26" t="n">
        <v>69.3</v>
      </c>
      <c r="D307" s="26" t="n">
        <v>67.93</v>
      </c>
      <c r="E307" s="26" t="n">
        <v>68.84</v>
      </c>
      <c r="F307" s="26" t="n">
        <v>68.8</v>
      </c>
      <c r="G307" s="26" t="n">
        <v>69.18</v>
      </c>
      <c r="H307" s="26" t="n">
        <v>67.56</v>
      </c>
      <c r="I307" s="26" t="n">
        <v>66.28</v>
      </c>
      <c r="J307" s="26" t="n">
        <v>66.35</v>
      </c>
      <c r="K307" s="26" t="n">
        <v>64.59</v>
      </c>
      <c r="L307" s="26" t="n">
        <v>51.15</v>
      </c>
      <c r="M307" s="27" t="n">
        <f aca="false">AVERAGE(B307:D307)</f>
        <v>69.81</v>
      </c>
      <c r="N307" s="27" t="n">
        <f aca="false">AVERAGE(J307:L307)</f>
        <v>60.6966666666667</v>
      </c>
      <c r="O307" s="28" t="n">
        <f aca="false">(1-(N307/M307))*-1</f>
        <v>-0.130544812109058</v>
      </c>
      <c r="P307" s="29" t="n">
        <f aca="false">RANK(N307,N$194:N$371)</f>
        <v>97</v>
      </c>
    </row>
    <row r="308" customFormat="false" ht="12.8" hidden="false" customHeight="false" outlineLevel="0" collapsed="false">
      <c r="A308" s="25" t="s">
        <v>269</v>
      </c>
      <c r="B308" s="26" t="n">
        <v>73.91</v>
      </c>
      <c r="C308" s="26" t="n">
        <v>73.27</v>
      </c>
      <c r="D308" s="26" t="n">
        <v>72.56</v>
      </c>
      <c r="E308" s="26" t="n">
        <v>71.83</v>
      </c>
      <c r="F308" s="26" t="n">
        <v>70.99</v>
      </c>
      <c r="G308" s="26" t="n">
        <v>70.89</v>
      </c>
      <c r="H308" s="26" t="n">
        <v>69.56</v>
      </c>
      <c r="I308" s="26" t="n">
        <v>69.16</v>
      </c>
      <c r="J308" s="26" t="n">
        <v>68.24</v>
      </c>
      <c r="K308" s="26" t="n">
        <v>59.8</v>
      </c>
      <c r="L308" s="26" t="n">
        <v>62.96</v>
      </c>
      <c r="M308" s="27" t="n">
        <f aca="false">AVERAGE(B308:D308)</f>
        <v>73.2466666666667</v>
      </c>
      <c r="N308" s="27" t="n">
        <f aca="false">AVERAGE(J308:L308)</f>
        <v>63.6666666666667</v>
      </c>
      <c r="O308" s="28" t="n">
        <f aca="false">(1-(N308/M308))*-1</f>
        <v>-0.130790934741058</v>
      </c>
      <c r="P308" s="29" t="n">
        <f aca="false">RANK(N308,N$194:N$371)</f>
        <v>78</v>
      </c>
    </row>
    <row r="309" customFormat="false" ht="12.8" hidden="false" customHeight="false" outlineLevel="0" collapsed="false">
      <c r="A309" s="25" t="s">
        <v>295</v>
      </c>
      <c r="B309" s="26" t="n">
        <v>71.38</v>
      </c>
      <c r="C309" s="26" t="n">
        <v>70.62</v>
      </c>
      <c r="D309" s="26" t="n">
        <v>72.57</v>
      </c>
      <c r="E309" s="26" t="n">
        <v>72.96</v>
      </c>
      <c r="F309" s="26" t="n">
        <v>73.29</v>
      </c>
      <c r="G309" s="26" t="n">
        <v>73.8</v>
      </c>
      <c r="H309" s="26" t="n">
        <v>72.24</v>
      </c>
      <c r="I309" s="26" t="n">
        <v>72.32</v>
      </c>
      <c r="J309" s="26" t="n">
        <v>71.76</v>
      </c>
      <c r="K309" s="26" t="n">
        <v>58.02</v>
      </c>
      <c r="L309" s="26" t="n">
        <v>56.66</v>
      </c>
      <c r="M309" s="27" t="n">
        <f aca="false">AVERAGE(B309:D309)</f>
        <v>71.5233333333333</v>
      </c>
      <c r="N309" s="27" t="n">
        <f aca="false">AVERAGE(J309:L309)</f>
        <v>62.1466666666667</v>
      </c>
      <c r="O309" s="28" t="n">
        <f aca="false">(1-(N309/M309))*-1</f>
        <v>-0.131099408118563</v>
      </c>
      <c r="P309" s="29" t="n">
        <f aca="false">RANK(N309,N$194:N$371)</f>
        <v>87</v>
      </c>
    </row>
    <row r="310" customFormat="false" ht="12.8" hidden="false" customHeight="false" outlineLevel="0" collapsed="false">
      <c r="A310" s="25" t="s">
        <v>261</v>
      </c>
      <c r="B310" s="26" t="n">
        <v>71.54</v>
      </c>
      <c r="C310" s="26" t="n">
        <v>68.67</v>
      </c>
      <c r="D310" s="26" t="n">
        <v>68.99</v>
      </c>
      <c r="E310" s="26" t="n">
        <v>69.65</v>
      </c>
      <c r="F310" s="26" t="n">
        <v>69.11</v>
      </c>
      <c r="G310" s="26" t="n">
        <v>70.81</v>
      </c>
      <c r="H310" s="26" t="n">
        <v>70.92</v>
      </c>
      <c r="I310" s="26" t="n">
        <v>71.2</v>
      </c>
      <c r="J310" s="26" t="n">
        <v>70.99</v>
      </c>
      <c r="K310" s="26" t="n">
        <v>55.52</v>
      </c>
      <c r="L310" s="26" t="n">
        <v>55.2</v>
      </c>
      <c r="M310" s="27" t="n">
        <f aca="false">AVERAGE(B310:D310)</f>
        <v>69.7333333333333</v>
      </c>
      <c r="N310" s="27" t="n">
        <f aca="false">AVERAGE(J310:L310)</f>
        <v>60.57</v>
      </c>
      <c r="O310" s="28" t="n">
        <f aca="false">(1-(N310/M310))*-1</f>
        <v>-0.13140535372849</v>
      </c>
      <c r="P310" s="29" t="n">
        <f aca="false">RANK(N310,N$194:N$371)</f>
        <v>98</v>
      </c>
    </row>
    <row r="311" customFormat="false" ht="12.8" hidden="false" customHeight="false" outlineLevel="0" collapsed="false">
      <c r="A311" s="25" t="s">
        <v>374</v>
      </c>
      <c r="B311" s="26" t="n">
        <v>28.22</v>
      </c>
      <c r="C311" s="26" t="n">
        <v>27.64</v>
      </c>
      <c r="D311" s="26" t="n">
        <v>27.37</v>
      </c>
      <c r="E311" s="26" t="n">
        <v>25.73</v>
      </c>
      <c r="F311" s="26" t="n">
        <v>26.04</v>
      </c>
      <c r="G311" s="26" t="n">
        <v>24.95</v>
      </c>
      <c r="H311" s="26" t="n">
        <v>25.07</v>
      </c>
      <c r="I311" s="26" t="n">
        <v>25.29</v>
      </c>
      <c r="J311" s="26" t="n">
        <v>21.54</v>
      </c>
      <c r="K311" s="26" t="n">
        <v>26.11</v>
      </c>
      <c r="L311" s="26" t="n">
        <v>24.58</v>
      </c>
      <c r="M311" s="27" t="n">
        <f aca="false">AVERAGE(B311:D311)</f>
        <v>27.7433333333333</v>
      </c>
      <c r="N311" s="27" t="n">
        <f aca="false">AVERAGE(J311:L311)</f>
        <v>24.0766666666667</v>
      </c>
      <c r="O311" s="28" t="n">
        <f aca="false">(1-(N311/M311))*-1</f>
        <v>-0.132163883215187</v>
      </c>
      <c r="P311" s="29" t="n">
        <f aca="false">RANK(N311,N$194:N$371)</f>
        <v>174</v>
      </c>
    </row>
    <row r="312" customFormat="false" ht="12.8" hidden="false" customHeight="false" outlineLevel="0" collapsed="false">
      <c r="A312" s="25" t="s">
        <v>212</v>
      </c>
      <c r="B312" s="26"/>
      <c r="C312" s="26" t="n">
        <v>82.95</v>
      </c>
      <c r="D312" s="26" t="n">
        <v>81.46</v>
      </c>
      <c r="E312" s="26" t="n">
        <v>79.39</v>
      </c>
      <c r="F312" s="26" t="n">
        <v>76.57</v>
      </c>
      <c r="G312" s="26" t="n">
        <v>75.45</v>
      </c>
      <c r="H312" s="26" t="n">
        <v>72.5</v>
      </c>
      <c r="I312" s="26" t="n">
        <v>72.5</v>
      </c>
      <c r="J312" s="26" t="n">
        <v>72.39</v>
      </c>
      <c r="K312" s="26" t="n">
        <v>70.67</v>
      </c>
      <c r="L312" s="26" t="n">
        <v>70.49</v>
      </c>
      <c r="M312" s="27" t="n">
        <f aca="false">AVERAGE(B312:D312)</f>
        <v>82.205</v>
      </c>
      <c r="N312" s="27" t="n">
        <f aca="false">AVERAGE(J312:L312)</f>
        <v>71.1833333333334</v>
      </c>
      <c r="O312" s="28" t="n">
        <f aca="false">(1-(N312/M312))*-1</f>
        <v>-0.134075380654056</v>
      </c>
      <c r="P312" s="29" t="n">
        <f aca="false">RANK(N312,N$194:N$371)</f>
        <v>52</v>
      </c>
    </row>
    <row r="313" customFormat="false" ht="12.8" hidden="false" customHeight="false" outlineLevel="0" collapsed="false">
      <c r="A313" s="25" t="s">
        <v>217</v>
      </c>
      <c r="B313" s="26" t="n">
        <v>77.09</v>
      </c>
      <c r="C313" s="26" t="n">
        <v>77.09</v>
      </c>
      <c r="D313" s="26" t="n">
        <v>77.09</v>
      </c>
      <c r="E313" s="26" t="n">
        <v>77.09</v>
      </c>
      <c r="F313" s="26" t="n">
        <v>75.07</v>
      </c>
      <c r="G313" s="26" t="n">
        <v>74.71</v>
      </c>
      <c r="H313" s="26" t="n">
        <v>74.91</v>
      </c>
      <c r="I313" s="26" t="n">
        <v>76.44</v>
      </c>
      <c r="J313" s="26" t="n">
        <v>76.75</v>
      </c>
      <c r="K313" s="26" t="n">
        <v>58.49</v>
      </c>
      <c r="L313" s="26" t="n">
        <v>64.61</v>
      </c>
      <c r="M313" s="27" t="n">
        <f aca="false">AVERAGE(B313:D313)</f>
        <v>77.09</v>
      </c>
      <c r="N313" s="27" t="n">
        <f aca="false">AVERAGE(J313:L313)</f>
        <v>66.6166666666667</v>
      </c>
      <c r="O313" s="28" t="n">
        <f aca="false">(1-(N313/M313))*-1</f>
        <v>-0.135858520344187</v>
      </c>
      <c r="P313" s="29" t="n">
        <f aca="false">RANK(N313,N$194:N$371)</f>
        <v>66</v>
      </c>
    </row>
    <row r="314" customFormat="false" ht="12.8" hidden="false" customHeight="false" outlineLevel="0" collapsed="false">
      <c r="A314" s="25" t="s">
        <v>230</v>
      </c>
      <c r="B314" s="26" t="n">
        <v>26.93</v>
      </c>
      <c r="C314" s="26" t="n">
        <v>27.09</v>
      </c>
      <c r="D314" s="26" t="n">
        <v>26.45</v>
      </c>
      <c r="E314" s="26" t="n">
        <v>19.04</v>
      </c>
      <c r="F314" s="26" t="n">
        <v>22.34</v>
      </c>
      <c r="G314" s="26" t="n">
        <v>21.71</v>
      </c>
      <c r="H314" s="26" t="n">
        <v>21.08</v>
      </c>
      <c r="I314" s="26" t="n">
        <v>21.52</v>
      </c>
      <c r="J314" s="26" t="n">
        <v>21.28</v>
      </c>
      <c r="K314" s="26" t="n">
        <v>25.17</v>
      </c>
      <c r="L314" s="26" t="n">
        <v>22.97</v>
      </c>
      <c r="M314" s="27" t="n">
        <f aca="false">AVERAGE(B314:D314)</f>
        <v>26.8233333333333</v>
      </c>
      <c r="N314" s="27" t="n">
        <f aca="false">AVERAGE(J314:L314)</f>
        <v>23.14</v>
      </c>
      <c r="O314" s="28" t="n">
        <f aca="false">(1-(N314/M314))*-1</f>
        <v>-0.137318255250404</v>
      </c>
      <c r="P314" s="29" t="n">
        <f aca="false">RANK(N314,N$194:N$371)</f>
        <v>176</v>
      </c>
    </row>
    <row r="315" customFormat="false" ht="12.8" hidden="false" customHeight="false" outlineLevel="0" collapsed="false">
      <c r="A315" s="25" t="s">
        <v>233</v>
      </c>
      <c r="B315" s="26" t="n">
        <v>71.8</v>
      </c>
      <c r="C315" s="26" t="n">
        <v>70.56</v>
      </c>
      <c r="D315" s="26" t="n">
        <v>67</v>
      </c>
      <c r="E315" s="26" t="n">
        <v>64.16</v>
      </c>
      <c r="F315" s="26" t="n">
        <v>63.27</v>
      </c>
      <c r="G315" s="26" t="n">
        <v>64.58</v>
      </c>
      <c r="H315" s="26" t="n">
        <v>63.96</v>
      </c>
      <c r="I315" s="26" t="n">
        <v>63.44</v>
      </c>
      <c r="J315" s="26" t="n">
        <v>61.17</v>
      </c>
      <c r="K315" s="26" t="n">
        <v>58.64</v>
      </c>
      <c r="L315" s="26" t="n">
        <v>60.42</v>
      </c>
      <c r="M315" s="27" t="n">
        <f aca="false">AVERAGE(B315:D315)</f>
        <v>69.7866666666667</v>
      </c>
      <c r="N315" s="27" t="n">
        <f aca="false">AVERAGE(J315:L315)</f>
        <v>60.0766666666667</v>
      </c>
      <c r="O315" s="28" t="n">
        <f aca="false">(1-(N315/M315))*-1</f>
        <v>-0.139138326327856</v>
      </c>
      <c r="P315" s="29" t="n">
        <f aca="false">RANK(N315,N$194:N$371)</f>
        <v>100</v>
      </c>
    </row>
    <row r="316" customFormat="false" ht="12.8" hidden="false" customHeight="false" outlineLevel="0" collapsed="false">
      <c r="A316" s="25" t="s">
        <v>229</v>
      </c>
      <c r="B316" s="26" t="n">
        <v>73.76</v>
      </c>
      <c r="C316" s="26" t="n">
        <v>74.2</v>
      </c>
      <c r="D316" s="26" t="n">
        <v>77</v>
      </c>
      <c r="E316" s="26" t="n">
        <v>80.77</v>
      </c>
      <c r="F316" s="26" t="n">
        <v>79.47</v>
      </c>
      <c r="G316" s="26" t="n">
        <v>77.31</v>
      </c>
      <c r="H316" s="26" t="n">
        <v>74.35</v>
      </c>
      <c r="I316" s="26" t="n">
        <v>72.69</v>
      </c>
      <c r="J316" s="26" t="n">
        <v>72.11</v>
      </c>
      <c r="K316" s="26" t="n">
        <v>60.61</v>
      </c>
      <c r="L316" s="26" t="n">
        <v>60.09</v>
      </c>
      <c r="M316" s="27" t="n">
        <f aca="false">AVERAGE(B316:D316)</f>
        <v>74.9866666666667</v>
      </c>
      <c r="N316" s="27" t="n">
        <f aca="false">AVERAGE(J316:L316)</f>
        <v>64.27</v>
      </c>
      <c r="O316" s="28" t="n">
        <f aca="false">(1-(N316/M316))*-1</f>
        <v>-0.142914295874822</v>
      </c>
      <c r="P316" s="29" t="n">
        <f aca="false">RANK(N316,N$194:N$371)</f>
        <v>73</v>
      </c>
    </row>
    <row r="317" customFormat="false" ht="12.8" hidden="false" customHeight="false" outlineLevel="0" collapsed="false">
      <c r="A317" s="25" t="s">
        <v>207</v>
      </c>
      <c r="B317" s="26" t="n">
        <v>52.27</v>
      </c>
      <c r="C317" s="26" t="n">
        <v>47.13</v>
      </c>
      <c r="D317" s="26" t="n">
        <v>41.59</v>
      </c>
      <c r="E317" s="26" t="n">
        <v>42.11</v>
      </c>
      <c r="F317" s="26" t="n">
        <v>43.6</v>
      </c>
      <c r="G317" s="26" t="n">
        <v>40.27</v>
      </c>
      <c r="H317" s="26" t="n">
        <v>40.87</v>
      </c>
      <c r="I317" s="26" t="n">
        <v>41.52</v>
      </c>
      <c r="J317" s="26" t="n">
        <v>41.23</v>
      </c>
      <c r="K317" s="26" t="n">
        <v>39.4</v>
      </c>
      <c r="L317" s="26" t="n">
        <v>39.93</v>
      </c>
      <c r="M317" s="27" t="n">
        <f aca="false">AVERAGE(B317:D317)</f>
        <v>46.9966666666667</v>
      </c>
      <c r="N317" s="27" t="n">
        <f aca="false">AVERAGE(J317:L317)</f>
        <v>40.1866666666667</v>
      </c>
      <c r="O317" s="28" t="n">
        <f aca="false">(1-(N317/M317))*-1</f>
        <v>-0.144903893893184</v>
      </c>
      <c r="P317" s="29" t="n">
        <f aca="false">RANK(N317,N$194:N$371)</f>
        <v>161</v>
      </c>
    </row>
    <row r="318" customFormat="false" ht="12.8" hidden="false" customHeight="false" outlineLevel="0" collapsed="false">
      <c r="A318" s="25" t="s">
        <v>339</v>
      </c>
      <c r="B318" s="26" t="n">
        <v>73.41</v>
      </c>
      <c r="C318" s="26" t="n">
        <v>74.95</v>
      </c>
      <c r="D318" s="26" t="n">
        <v>72.34</v>
      </c>
      <c r="E318" s="26" t="n">
        <v>72.4</v>
      </c>
      <c r="F318" s="26" t="n">
        <v>71.95</v>
      </c>
      <c r="G318" s="26" t="n">
        <v>70.42</v>
      </c>
      <c r="H318" s="26" t="n">
        <v>68.82</v>
      </c>
      <c r="I318" s="26" t="n">
        <v>68.38</v>
      </c>
      <c r="J318" s="26" t="n">
        <v>67.97</v>
      </c>
      <c r="K318" s="26" t="n">
        <v>61.51</v>
      </c>
      <c r="L318" s="26" t="n">
        <v>59.16</v>
      </c>
      <c r="M318" s="27" t="n">
        <f aca="false">AVERAGE(B318:D318)</f>
        <v>73.5666666666667</v>
      </c>
      <c r="N318" s="27" t="n">
        <f aca="false">AVERAGE(J318:L318)</f>
        <v>62.88</v>
      </c>
      <c r="O318" s="28" t="n">
        <f aca="false">(1-(N318/M318))*-1</f>
        <v>-0.145265065700045</v>
      </c>
      <c r="P318" s="29" t="n">
        <f aca="false">RANK(N318,N$194:N$371)</f>
        <v>83</v>
      </c>
    </row>
    <row r="319" customFormat="false" ht="12.8" hidden="false" customHeight="false" outlineLevel="0" collapsed="false">
      <c r="A319" s="25" t="s">
        <v>376</v>
      </c>
      <c r="B319" s="26" t="n">
        <v>72.07</v>
      </c>
      <c r="C319" s="26" t="n">
        <v>69.11</v>
      </c>
      <c r="D319" s="26" t="n">
        <v>65.65</v>
      </c>
      <c r="E319" s="26" t="n">
        <v>64.92</v>
      </c>
      <c r="F319" s="26" t="n">
        <v>63.52</v>
      </c>
      <c r="G319" s="26" t="n">
        <v>64.64</v>
      </c>
      <c r="H319" s="26" t="n">
        <v>63.62</v>
      </c>
      <c r="I319" s="26" t="n">
        <v>63</v>
      </c>
      <c r="J319" s="26" t="n">
        <v>61.79</v>
      </c>
      <c r="K319" s="26" t="n">
        <v>55.4</v>
      </c>
      <c r="L319" s="26" t="n">
        <v>59.41</v>
      </c>
      <c r="M319" s="27" t="n">
        <f aca="false">AVERAGE(B319:D319)</f>
        <v>68.9433333333333</v>
      </c>
      <c r="N319" s="27" t="n">
        <f aca="false">AVERAGE(J319:L319)</f>
        <v>58.8666666666667</v>
      </c>
      <c r="O319" s="28" t="n">
        <f aca="false">(1-(N319/M319))*-1</f>
        <v>-0.146158681042402</v>
      </c>
      <c r="P319" s="29" t="n">
        <f aca="false">RANK(N319,N$194:N$371)</f>
        <v>103</v>
      </c>
    </row>
    <row r="320" customFormat="false" ht="12.8" hidden="false" customHeight="false" outlineLevel="0" collapsed="false">
      <c r="A320" s="25" t="s">
        <v>232</v>
      </c>
      <c r="B320" s="26" t="n">
        <v>75.48</v>
      </c>
      <c r="C320" s="26" t="n">
        <v>75.48</v>
      </c>
      <c r="D320" s="26" t="n">
        <v>75.48</v>
      </c>
      <c r="E320" s="26" t="n">
        <v>75.67</v>
      </c>
      <c r="F320" s="26" t="n">
        <v>75.67</v>
      </c>
      <c r="G320" s="26" t="n">
        <v>74.7</v>
      </c>
      <c r="H320" s="26" t="n">
        <v>72.09</v>
      </c>
      <c r="I320" s="26" t="n">
        <v>70.23</v>
      </c>
      <c r="J320" s="26" t="n">
        <v>69.35</v>
      </c>
      <c r="K320" s="26" t="n">
        <v>60.16</v>
      </c>
      <c r="L320" s="26" t="n">
        <v>62.25</v>
      </c>
      <c r="M320" s="27" t="n">
        <f aca="false">AVERAGE(B320:D320)</f>
        <v>75.48</v>
      </c>
      <c r="N320" s="27" t="n">
        <f aca="false">AVERAGE(J320:L320)</f>
        <v>63.92</v>
      </c>
      <c r="O320" s="28" t="n">
        <f aca="false">(1-(N320/M320))*-1</f>
        <v>-0.153153153153153</v>
      </c>
      <c r="P320" s="29" t="n">
        <f aca="false">RANK(N320,N$194:N$371)</f>
        <v>77</v>
      </c>
    </row>
    <row r="321" customFormat="false" ht="12.8" hidden="false" customHeight="false" outlineLevel="0" collapsed="false">
      <c r="A321" s="25" t="s">
        <v>260</v>
      </c>
      <c r="B321" s="26" t="n">
        <v>82.73</v>
      </c>
      <c r="C321" s="26" t="n">
        <v>83.71</v>
      </c>
      <c r="D321" s="26" t="n">
        <v>84.5</v>
      </c>
      <c r="E321" s="26" t="n">
        <v>82.05</v>
      </c>
      <c r="F321" s="26" t="n">
        <v>82.05</v>
      </c>
      <c r="G321" s="26" t="n">
        <v>81.59</v>
      </c>
      <c r="H321" s="26" t="n">
        <v>79.19</v>
      </c>
      <c r="I321" s="26" t="n">
        <v>77.74</v>
      </c>
      <c r="J321" s="26" t="n">
        <v>78.67</v>
      </c>
      <c r="K321" s="26" t="n">
        <v>67.43</v>
      </c>
      <c r="L321" s="26" t="n">
        <v>65.93</v>
      </c>
      <c r="M321" s="27" t="n">
        <f aca="false">AVERAGE(B321:D321)</f>
        <v>83.6466666666667</v>
      </c>
      <c r="N321" s="27" t="n">
        <f aca="false">AVERAGE(J321:L321)</f>
        <v>70.6766666666667</v>
      </c>
      <c r="O321" s="28" t="n">
        <f aca="false">(1-(N321/M321))*-1</f>
        <v>-0.155056985733641</v>
      </c>
      <c r="P321" s="29" t="n">
        <f aca="false">RANK(N321,N$194:N$371)</f>
        <v>54</v>
      </c>
    </row>
    <row r="322" customFormat="false" ht="12.8" hidden="false" customHeight="false" outlineLevel="0" collapsed="false">
      <c r="A322" s="25" t="s">
        <v>238</v>
      </c>
      <c r="B322" s="26" t="n">
        <v>86.17</v>
      </c>
      <c r="C322" s="26" t="n">
        <v>85.55</v>
      </c>
      <c r="D322" s="26" t="n">
        <v>83.48</v>
      </c>
      <c r="E322" s="26" t="n">
        <v>81.74</v>
      </c>
      <c r="F322" s="26" t="n">
        <v>80.21</v>
      </c>
      <c r="G322" s="26" t="n">
        <v>80.15</v>
      </c>
      <c r="H322" s="26" t="n">
        <v>78.26</v>
      </c>
      <c r="I322" s="26" t="n">
        <v>79.55</v>
      </c>
      <c r="J322" s="26" t="n">
        <v>80.15</v>
      </c>
      <c r="K322" s="26" t="n">
        <v>65.97</v>
      </c>
      <c r="L322" s="26" t="n">
        <v>68.62</v>
      </c>
      <c r="M322" s="27" t="n">
        <f aca="false">AVERAGE(B322:D322)</f>
        <v>85.0666666666667</v>
      </c>
      <c r="N322" s="27" t="n">
        <f aca="false">AVERAGE(J322:L322)</f>
        <v>71.58</v>
      </c>
      <c r="O322" s="28" t="n">
        <f aca="false">(1-(N322/M322))*-1</f>
        <v>-0.158542319749216</v>
      </c>
      <c r="P322" s="29" t="n">
        <f aca="false">RANK(N322,N$194:N$371)</f>
        <v>49</v>
      </c>
    </row>
    <row r="323" customFormat="false" ht="12.8" hidden="false" customHeight="false" outlineLevel="0" collapsed="false">
      <c r="A323" s="25" t="s">
        <v>256</v>
      </c>
      <c r="B323" s="26" t="n">
        <v>71.31</v>
      </c>
      <c r="C323" s="26" t="n">
        <v>68.68</v>
      </c>
      <c r="D323" s="26" t="n">
        <v>68.62</v>
      </c>
      <c r="E323" s="26" t="n">
        <v>67.8</v>
      </c>
      <c r="F323" s="26" t="n">
        <v>65.17</v>
      </c>
      <c r="G323" s="26" t="n">
        <v>67.63</v>
      </c>
      <c r="H323" s="26" t="n">
        <v>64.4</v>
      </c>
      <c r="I323" s="26" t="n">
        <v>62.8</v>
      </c>
      <c r="J323" s="26" t="n">
        <v>61.4</v>
      </c>
      <c r="K323" s="26" t="n">
        <v>56</v>
      </c>
      <c r="L323" s="26" t="n">
        <v>58.12</v>
      </c>
      <c r="M323" s="27" t="n">
        <f aca="false">AVERAGE(B323:D323)</f>
        <v>69.5366666666667</v>
      </c>
      <c r="N323" s="27" t="n">
        <f aca="false">AVERAGE(J323:L323)</f>
        <v>58.5066666666667</v>
      </c>
      <c r="O323" s="28" t="n">
        <f aca="false">(1-(N323/M323))*-1</f>
        <v>-0.158621350846076</v>
      </c>
      <c r="P323" s="29" t="n">
        <f aca="false">RANK(N323,N$194:N$371)</f>
        <v>104</v>
      </c>
    </row>
    <row r="324" customFormat="false" ht="12.8" hidden="false" customHeight="false" outlineLevel="0" collapsed="false">
      <c r="A324" s="25" t="s">
        <v>266</v>
      </c>
      <c r="B324" s="26" t="n">
        <v>75.91</v>
      </c>
      <c r="C324" s="26" t="n">
        <v>76.47</v>
      </c>
      <c r="D324" s="26" t="n">
        <v>74.92</v>
      </c>
      <c r="E324" s="26" t="n">
        <v>75.34</v>
      </c>
      <c r="F324" s="26" t="n">
        <v>73.64</v>
      </c>
      <c r="G324" s="26" t="n">
        <v>73.18</v>
      </c>
      <c r="H324" s="26" t="n">
        <v>71</v>
      </c>
      <c r="I324" s="26" t="n">
        <v>69.8</v>
      </c>
      <c r="J324" s="26" t="n">
        <v>68.88</v>
      </c>
      <c r="K324" s="26" t="n">
        <v>64.55</v>
      </c>
      <c r="L324" s="26" t="n">
        <v>57.38</v>
      </c>
      <c r="M324" s="27" t="n">
        <f aca="false">AVERAGE(B324:D324)</f>
        <v>75.7666666666667</v>
      </c>
      <c r="N324" s="27" t="n">
        <f aca="false">AVERAGE(J324:L324)</f>
        <v>63.6033333333333</v>
      </c>
      <c r="O324" s="28" t="n">
        <f aca="false">(1-(N324/M324))*-1</f>
        <v>-0.160536735591729</v>
      </c>
      <c r="P324" s="29" t="n">
        <f aca="false">RANK(N324,N$194:N$371)</f>
        <v>80</v>
      </c>
    </row>
    <row r="325" customFormat="false" ht="12.8" hidden="false" customHeight="false" outlineLevel="0" collapsed="false">
      <c r="A325" s="25" t="s">
        <v>301</v>
      </c>
      <c r="B325" s="26" t="n">
        <v>73.24</v>
      </c>
      <c r="C325" s="26" t="n">
        <v>73.47</v>
      </c>
      <c r="D325" s="26" t="n">
        <v>74.73</v>
      </c>
      <c r="E325" s="26" t="n">
        <v>75.97</v>
      </c>
      <c r="F325" s="26" t="n">
        <v>73.51</v>
      </c>
      <c r="G325" s="26" t="n">
        <v>70.91</v>
      </c>
      <c r="H325" s="26" t="n">
        <v>68.35</v>
      </c>
      <c r="I325" s="26" t="n">
        <v>67.46</v>
      </c>
      <c r="J325" s="26" t="n">
        <v>67.75</v>
      </c>
      <c r="K325" s="26" t="n">
        <v>58.1</v>
      </c>
      <c r="L325" s="26" t="n">
        <v>59.45</v>
      </c>
      <c r="M325" s="27" t="n">
        <f aca="false">AVERAGE(B325:D325)</f>
        <v>73.8133333333334</v>
      </c>
      <c r="N325" s="27" t="n">
        <f aca="false">AVERAGE(J325:L325)</f>
        <v>61.7666666666667</v>
      </c>
      <c r="O325" s="28" t="n">
        <f aca="false">(1-(N325/M325))*-1</f>
        <v>-0.163204479768786</v>
      </c>
      <c r="P325" s="29" t="n">
        <f aca="false">RANK(N325,N$194:N$371)</f>
        <v>90</v>
      </c>
    </row>
    <row r="326" customFormat="false" ht="12.8" hidden="false" customHeight="false" outlineLevel="0" collapsed="false">
      <c r="A326" s="25" t="s">
        <v>227</v>
      </c>
      <c r="B326" s="26" t="n">
        <v>73.39</v>
      </c>
      <c r="C326" s="26" t="n">
        <v>66.87</v>
      </c>
      <c r="D326" s="26" t="n">
        <v>66.16</v>
      </c>
      <c r="E326" s="26" t="n">
        <v>66.4</v>
      </c>
      <c r="F326" s="26" t="n">
        <v>63.88</v>
      </c>
      <c r="G326" s="26" t="n">
        <v>64.75</v>
      </c>
      <c r="H326" s="26" t="n">
        <v>52.73</v>
      </c>
      <c r="I326" s="26" t="n">
        <v>57.13</v>
      </c>
      <c r="J326" s="26" t="n">
        <v>58.08</v>
      </c>
      <c r="K326" s="26" t="n">
        <v>56.96</v>
      </c>
      <c r="L326" s="26" t="n">
        <v>57.56</v>
      </c>
      <c r="M326" s="27" t="n">
        <f aca="false">AVERAGE(B326:D326)</f>
        <v>68.8066666666667</v>
      </c>
      <c r="N326" s="27" t="n">
        <f aca="false">AVERAGE(J326:L326)</f>
        <v>57.5333333333334</v>
      </c>
      <c r="O326" s="28" t="n">
        <f aca="false">(1-(N326/M326))*-1</f>
        <v>-0.163840713109195</v>
      </c>
      <c r="P326" s="29" t="n">
        <f aca="false">RANK(N326,N$194:N$371)</f>
        <v>108</v>
      </c>
    </row>
    <row r="327" customFormat="false" ht="12.8" hidden="false" customHeight="false" outlineLevel="0" collapsed="false">
      <c r="A327" s="25" t="s">
        <v>208</v>
      </c>
      <c r="B327" s="26" t="n">
        <v>37.25</v>
      </c>
      <c r="C327" s="26" t="n">
        <v>41.74</v>
      </c>
      <c r="D327" s="26" t="n">
        <v>41.31</v>
      </c>
      <c r="E327" s="26" t="n">
        <v>45.14</v>
      </c>
      <c r="F327" s="26" t="n">
        <v>41.12</v>
      </c>
      <c r="G327" s="26" t="n">
        <v>39.15</v>
      </c>
      <c r="H327" s="26" t="n">
        <v>38.69</v>
      </c>
      <c r="I327" s="26" t="n">
        <v>39.87</v>
      </c>
      <c r="J327" s="26" t="n">
        <v>38.9</v>
      </c>
      <c r="K327" s="26" t="n">
        <v>30.97</v>
      </c>
      <c r="L327" s="26" t="n">
        <v>30.59</v>
      </c>
      <c r="M327" s="27" t="n">
        <f aca="false">AVERAGE(B327:D327)</f>
        <v>40.1</v>
      </c>
      <c r="N327" s="27" t="n">
        <f aca="false">AVERAGE(J327:L327)</f>
        <v>33.4866666666667</v>
      </c>
      <c r="O327" s="28" t="n">
        <f aca="false">(1-(N327/M327))*-1</f>
        <v>-0.164921030756442</v>
      </c>
      <c r="P327" s="29" t="n">
        <f aca="false">RANK(N327,N$194:N$371)</f>
        <v>168</v>
      </c>
    </row>
    <row r="328" customFormat="false" ht="12.8" hidden="false" customHeight="false" outlineLevel="0" collapsed="false">
      <c r="A328" s="25" t="s">
        <v>300</v>
      </c>
      <c r="B328" s="26" t="n">
        <v>76.7</v>
      </c>
      <c r="C328" s="26" t="n">
        <v>76.16</v>
      </c>
      <c r="D328" s="26" t="n">
        <v>75.84</v>
      </c>
      <c r="E328" s="26" t="n">
        <v>76.16</v>
      </c>
      <c r="F328" s="26" t="n">
        <v>75.24</v>
      </c>
      <c r="G328" s="26" t="n">
        <v>72.56</v>
      </c>
      <c r="H328" s="26" t="n">
        <v>70.26</v>
      </c>
      <c r="I328" s="26" t="n">
        <v>69.84</v>
      </c>
      <c r="J328" s="26" t="n">
        <v>69.54</v>
      </c>
      <c r="K328" s="26" t="n">
        <v>61.55</v>
      </c>
      <c r="L328" s="26" t="n">
        <v>59.76</v>
      </c>
      <c r="M328" s="27" t="n">
        <f aca="false">AVERAGE(B328:D328)</f>
        <v>76.2333333333333</v>
      </c>
      <c r="N328" s="27" t="n">
        <f aca="false">AVERAGE(J328:L328)</f>
        <v>63.6166666666667</v>
      </c>
      <c r="O328" s="28" t="n">
        <f aca="false">(1-(N328/M328))*-1</f>
        <v>-0.165500655881067</v>
      </c>
      <c r="P328" s="29" t="n">
        <f aca="false">RANK(N328,N$194:N$371)</f>
        <v>79</v>
      </c>
    </row>
    <row r="329" customFormat="false" ht="12.8" hidden="false" customHeight="false" outlineLevel="0" collapsed="false">
      <c r="A329" s="25" t="s">
        <v>280</v>
      </c>
      <c r="B329" s="26" t="n">
        <v>61.53</v>
      </c>
      <c r="C329" s="26" t="n">
        <v>59.58</v>
      </c>
      <c r="D329" s="26" t="n">
        <v>57.93</v>
      </c>
      <c r="E329" s="26" t="n">
        <v>55.51</v>
      </c>
      <c r="F329" s="26" t="n">
        <v>56.76</v>
      </c>
      <c r="G329" s="26" t="n">
        <v>58.29</v>
      </c>
      <c r="H329" s="26" t="n">
        <v>56.89</v>
      </c>
      <c r="I329" s="26" t="n">
        <v>57.92</v>
      </c>
      <c r="J329" s="26" t="n">
        <v>57.11</v>
      </c>
      <c r="K329" s="26" t="n">
        <v>48.66</v>
      </c>
      <c r="L329" s="26" t="n">
        <v>42.79</v>
      </c>
      <c r="M329" s="27" t="n">
        <f aca="false">AVERAGE(B329:D329)</f>
        <v>59.68</v>
      </c>
      <c r="N329" s="27" t="n">
        <f aca="false">AVERAGE(J329:L329)</f>
        <v>49.52</v>
      </c>
      <c r="O329" s="28" t="n">
        <f aca="false">(1-(N329/M329))*-1</f>
        <v>-0.170241286863271</v>
      </c>
      <c r="P329" s="29" t="n">
        <f aca="false">RANK(N329,N$194:N$371)</f>
        <v>130</v>
      </c>
    </row>
    <row r="330" customFormat="false" ht="12.8" hidden="false" customHeight="false" outlineLevel="0" collapsed="false">
      <c r="A330" s="25" t="s">
        <v>329</v>
      </c>
      <c r="B330" s="26" t="n">
        <v>56.89</v>
      </c>
      <c r="C330" s="26" t="n">
        <v>56.31</v>
      </c>
      <c r="D330" s="26" t="n">
        <v>58.81</v>
      </c>
      <c r="E330" s="26" t="n">
        <v>55.34</v>
      </c>
      <c r="F330" s="26" t="n">
        <v>58.92</v>
      </c>
      <c r="G330" s="26" t="n">
        <v>57.47</v>
      </c>
      <c r="H330" s="26" t="n">
        <v>56.09</v>
      </c>
      <c r="I330" s="26" t="n">
        <v>56.46</v>
      </c>
      <c r="J330" s="26" t="n">
        <v>54.36</v>
      </c>
      <c r="K330" s="26" t="n">
        <v>41.84</v>
      </c>
      <c r="L330" s="26" t="n">
        <v>46.21</v>
      </c>
      <c r="M330" s="27" t="n">
        <f aca="false">AVERAGE(B330:D330)</f>
        <v>57.3366666666667</v>
      </c>
      <c r="N330" s="27" t="n">
        <f aca="false">AVERAGE(J330:L330)</f>
        <v>47.47</v>
      </c>
      <c r="O330" s="28" t="n">
        <f aca="false">(1-(N330/M330))*-1</f>
        <v>-0.172083018429161</v>
      </c>
      <c r="P330" s="29" t="n">
        <f aca="false">RANK(N330,N$194:N$371)</f>
        <v>138</v>
      </c>
    </row>
    <row r="331" customFormat="false" ht="12.8" hidden="false" customHeight="false" outlineLevel="0" collapsed="false">
      <c r="A331" s="25" t="s">
        <v>201</v>
      </c>
      <c r="B331" s="26" t="n">
        <v>93.18</v>
      </c>
      <c r="C331" s="26" t="n">
        <v>93.18</v>
      </c>
      <c r="D331" s="26" t="n">
        <v>80.13</v>
      </c>
      <c r="E331" s="26" t="n">
        <v>80.13</v>
      </c>
      <c r="F331" s="26" t="n">
        <v>78.97</v>
      </c>
      <c r="G331" s="26" t="n">
        <v>77.79</v>
      </c>
      <c r="H331" s="26" t="n">
        <v>75.37</v>
      </c>
      <c r="I331" s="26" t="n">
        <v>76.77</v>
      </c>
      <c r="J331" s="26" t="n">
        <v>76.68</v>
      </c>
      <c r="K331" s="26" t="n">
        <v>68.79</v>
      </c>
      <c r="L331" s="26" t="n">
        <v>75.05</v>
      </c>
      <c r="M331" s="27" t="n">
        <f aca="false">AVERAGE(B331:D331)</f>
        <v>88.83</v>
      </c>
      <c r="N331" s="27" t="n">
        <f aca="false">AVERAGE(J331:L331)</f>
        <v>73.5066666666667</v>
      </c>
      <c r="O331" s="28" t="n">
        <f aca="false">(1-(N331/M331))*-1</f>
        <v>-0.17250178243086</v>
      </c>
      <c r="P331" s="29" t="n">
        <f aca="false">RANK(N331,N$194:N$371)</f>
        <v>40</v>
      </c>
    </row>
    <row r="332" customFormat="false" ht="12.8" hidden="false" customHeight="false" outlineLevel="0" collapsed="false">
      <c r="A332" s="25" t="s">
        <v>337</v>
      </c>
      <c r="B332" s="26" t="n">
        <v>43.12</v>
      </c>
      <c r="C332" s="26" t="n">
        <v>41.7</v>
      </c>
      <c r="D332" s="26" t="n">
        <v>40.59</v>
      </c>
      <c r="E332" s="26" t="n">
        <v>40.28</v>
      </c>
      <c r="F332" s="26" t="n">
        <v>33.98</v>
      </c>
      <c r="G332" s="26" t="n">
        <v>36.87</v>
      </c>
      <c r="H332" s="26" t="n">
        <v>34.12</v>
      </c>
      <c r="I332" s="26" t="n">
        <v>37.86</v>
      </c>
      <c r="J332" s="26" t="n">
        <v>37.27</v>
      </c>
      <c r="K332" s="26" t="n">
        <v>33.71</v>
      </c>
      <c r="L332" s="26" t="n">
        <v>32.43</v>
      </c>
      <c r="M332" s="27" t="n">
        <f aca="false">AVERAGE(B332:D332)</f>
        <v>41.8033333333333</v>
      </c>
      <c r="N332" s="27" t="n">
        <f aca="false">AVERAGE(J332:L332)</f>
        <v>34.47</v>
      </c>
      <c r="O332" s="28" t="n">
        <f aca="false">(1-(N332/M332))*-1</f>
        <v>-0.175424607288095</v>
      </c>
      <c r="P332" s="29" t="n">
        <f aca="false">RANK(N332,N$194:N$371)</f>
        <v>166</v>
      </c>
    </row>
    <row r="333" customFormat="false" ht="12.8" hidden="false" customHeight="false" outlineLevel="0" collapsed="false">
      <c r="A333" s="25" t="s">
        <v>342</v>
      </c>
      <c r="B333" s="26" t="n">
        <v>56.57</v>
      </c>
      <c r="C333" s="26" t="n">
        <v>55.71</v>
      </c>
      <c r="D333" s="26" t="n">
        <v>54.13</v>
      </c>
      <c r="E333" s="26" t="n">
        <v>47.04</v>
      </c>
      <c r="F333" s="26" t="n">
        <v>48.9</v>
      </c>
      <c r="G333" s="26" t="n">
        <v>49.05</v>
      </c>
      <c r="H333" s="26" t="n">
        <v>48.59</v>
      </c>
      <c r="I333" s="26" t="n">
        <v>44.77</v>
      </c>
      <c r="J333" s="26" t="n">
        <v>44.8</v>
      </c>
      <c r="K333" s="26" t="n">
        <v>44.23</v>
      </c>
      <c r="L333" s="26" t="n">
        <v>47.88</v>
      </c>
      <c r="M333" s="27" t="n">
        <f aca="false">AVERAGE(B333:D333)</f>
        <v>55.47</v>
      </c>
      <c r="N333" s="27" t="n">
        <f aca="false">AVERAGE(J333:L333)</f>
        <v>45.6366666666667</v>
      </c>
      <c r="O333" s="28" t="n">
        <f aca="false">(1-(N333/M333))*-1</f>
        <v>-0.177273000420648</v>
      </c>
      <c r="P333" s="29" t="n">
        <f aca="false">RANK(N333,N$194:N$371)</f>
        <v>145</v>
      </c>
    </row>
    <row r="334" customFormat="false" ht="12.8" hidden="false" customHeight="false" outlineLevel="0" collapsed="false">
      <c r="A334" s="25" t="s">
        <v>332</v>
      </c>
      <c r="B334" s="26" t="n">
        <v>67.14</v>
      </c>
      <c r="C334" s="26" t="n">
        <v>65.68</v>
      </c>
      <c r="D334" s="26" t="n">
        <v>64.65</v>
      </c>
      <c r="E334" s="26" t="n">
        <v>64.03</v>
      </c>
      <c r="F334" s="26" t="n">
        <v>60.17</v>
      </c>
      <c r="G334" s="26" t="n">
        <v>59.84</v>
      </c>
      <c r="H334" s="26" t="n">
        <v>57.49</v>
      </c>
      <c r="I334" s="26" t="n">
        <v>57.49</v>
      </c>
      <c r="J334" s="26" t="n">
        <v>57.4</v>
      </c>
      <c r="K334" s="26" t="n">
        <v>49.03</v>
      </c>
      <c r="L334" s="26" t="n">
        <v>55.28</v>
      </c>
      <c r="M334" s="27" t="n">
        <f aca="false">AVERAGE(B334:D334)</f>
        <v>65.8233333333334</v>
      </c>
      <c r="N334" s="27" t="n">
        <f aca="false">AVERAGE(J334:L334)</f>
        <v>53.9033333333333</v>
      </c>
      <c r="O334" s="28" t="n">
        <f aca="false">(1-(N334/M334))*-1</f>
        <v>-0.181090798602319</v>
      </c>
      <c r="P334" s="29" t="n">
        <f aca="false">RANK(N334,N$194:N$371)</f>
        <v>117</v>
      </c>
    </row>
    <row r="335" customFormat="false" ht="12.8" hidden="false" customHeight="false" outlineLevel="0" collapsed="false">
      <c r="A335" s="25" t="s">
        <v>377</v>
      </c>
      <c r="B335" s="26" t="n">
        <v>61.88</v>
      </c>
      <c r="C335" s="26" t="n">
        <v>60.81</v>
      </c>
      <c r="D335" s="26" t="n">
        <v>60.81</v>
      </c>
      <c r="E335" s="26" t="n">
        <v>59.59</v>
      </c>
      <c r="F335" s="26" t="n">
        <v>58.56</v>
      </c>
      <c r="G335" s="26" t="n">
        <v>59.47</v>
      </c>
      <c r="H335" s="26" t="n">
        <v>57.77</v>
      </c>
      <c r="I335" s="26" t="n">
        <v>59.05</v>
      </c>
      <c r="J335" s="26" t="n">
        <v>56.88</v>
      </c>
      <c r="K335" s="26" t="n">
        <v>44.94</v>
      </c>
      <c r="L335" s="26" t="n">
        <v>48.17</v>
      </c>
      <c r="M335" s="27" t="n">
        <f aca="false">AVERAGE(B335:D335)</f>
        <v>61.1666666666667</v>
      </c>
      <c r="N335" s="27" t="n">
        <f aca="false">AVERAGE(J335:L335)</f>
        <v>49.9966666666667</v>
      </c>
      <c r="O335" s="28" t="n">
        <f aca="false">(1-(N335/M335))*-1</f>
        <v>-0.182615803814714</v>
      </c>
      <c r="P335" s="29" t="n">
        <f aca="false">RANK(N335,N$194:N$371)</f>
        <v>128</v>
      </c>
    </row>
    <row r="336" customFormat="false" ht="12.8" hidden="false" customHeight="false" outlineLevel="0" collapsed="false">
      <c r="A336" s="25" t="s">
        <v>210</v>
      </c>
      <c r="B336" s="26" t="n">
        <v>51.65</v>
      </c>
      <c r="C336" s="26" t="n">
        <v>52.18</v>
      </c>
      <c r="D336" s="26" t="n">
        <v>52.02</v>
      </c>
      <c r="E336" s="26" t="n">
        <v>45.68</v>
      </c>
      <c r="F336" s="26" t="n">
        <v>47.57</v>
      </c>
      <c r="G336" s="26" t="n">
        <v>47.41</v>
      </c>
      <c r="H336" s="26" t="n">
        <v>48.34</v>
      </c>
      <c r="I336" s="26" t="n">
        <v>50.25</v>
      </c>
      <c r="J336" s="26" t="n">
        <v>49.18</v>
      </c>
      <c r="K336" s="26" t="n">
        <v>39.62</v>
      </c>
      <c r="L336" s="26" t="n">
        <v>37.17</v>
      </c>
      <c r="M336" s="27" t="n">
        <f aca="false">AVERAGE(B336:D336)</f>
        <v>51.95</v>
      </c>
      <c r="N336" s="27" t="n">
        <f aca="false">AVERAGE(J336:L336)</f>
        <v>41.99</v>
      </c>
      <c r="O336" s="28" t="n">
        <f aca="false">(1-(N336/M336))*-1</f>
        <v>-0.19172281039461</v>
      </c>
      <c r="P336" s="29" t="n">
        <f aca="false">RANK(N336,N$194:N$371)</f>
        <v>155</v>
      </c>
    </row>
    <row r="337" customFormat="false" ht="12.8" hidden="false" customHeight="false" outlineLevel="0" collapsed="false">
      <c r="A337" s="25" t="s">
        <v>225</v>
      </c>
      <c r="B337" s="26" t="n">
        <v>65.22</v>
      </c>
      <c r="C337" s="26" t="n">
        <v>61.87</v>
      </c>
      <c r="D337" s="26" t="n">
        <v>60.37</v>
      </c>
      <c r="E337" s="26" t="n">
        <v>59.47</v>
      </c>
      <c r="F337" s="26" t="n">
        <v>58.41</v>
      </c>
      <c r="G337" s="26" t="n">
        <v>59.08</v>
      </c>
      <c r="H337" s="26" t="n">
        <v>56.68</v>
      </c>
      <c r="I337" s="26" t="n">
        <v>56.72</v>
      </c>
      <c r="J337" s="26" t="n">
        <v>56.22</v>
      </c>
      <c r="K337" s="26" t="n">
        <v>49.1</v>
      </c>
      <c r="L337" s="26" t="n">
        <v>45.58</v>
      </c>
      <c r="M337" s="27" t="n">
        <f aca="false">AVERAGE(B337:D337)</f>
        <v>62.4866666666667</v>
      </c>
      <c r="N337" s="27" t="n">
        <f aca="false">AVERAGE(J337:L337)</f>
        <v>50.3</v>
      </c>
      <c r="O337" s="28" t="n">
        <f aca="false">(1-(N337/M337))*-1</f>
        <v>-0.195028272698175</v>
      </c>
      <c r="P337" s="29" t="n">
        <f aca="false">RANK(N337,N$194:N$371)</f>
        <v>127</v>
      </c>
    </row>
    <row r="338" customFormat="false" ht="12.8" hidden="false" customHeight="false" outlineLevel="0" collapsed="false">
      <c r="A338" s="25" t="s">
        <v>262</v>
      </c>
      <c r="B338" s="26" t="n">
        <v>70.61</v>
      </c>
      <c r="C338" s="26" t="n">
        <v>63.39</v>
      </c>
      <c r="D338" s="26" t="n">
        <v>62.08</v>
      </c>
      <c r="E338" s="26" t="n">
        <v>61.97</v>
      </c>
      <c r="F338" s="26" t="n">
        <v>60.67</v>
      </c>
      <c r="G338" s="26" t="n">
        <v>63.83</v>
      </c>
      <c r="H338" s="26" t="n">
        <v>64.06</v>
      </c>
      <c r="I338" s="26" t="n">
        <v>64.26</v>
      </c>
      <c r="J338" s="26" t="n">
        <v>61.55</v>
      </c>
      <c r="K338" s="26" t="n">
        <v>47.94</v>
      </c>
      <c r="L338" s="26" t="n">
        <v>48.12</v>
      </c>
      <c r="M338" s="27" t="n">
        <f aca="false">AVERAGE(B338:D338)</f>
        <v>65.36</v>
      </c>
      <c r="N338" s="27" t="n">
        <f aca="false">AVERAGE(J338:L338)</f>
        <v>52.5366666666667</v>
      </c>
      <c r="O338" s="28" t="n">
        <f aca="false">(1-(N338/M338))*-1</f>
        <v>-0.196195430436556</v>
      </c>
      <c r="P338" s="29" t="n">
        <f aca="false">RANK(N338,N$194:N$371)</f>
        <v>120</v>
      </c>
    </row>
    <row r="339" customFormat="false" ht="12.8" hidden="false" customHeight="false" outlineLevel="0" collapsed="false">
      <c r="A339" s="25" t="s">
        <v>308</v>
      </c>
      <c r="B339" s="26" t="n">
        <v>71.99</v>
      </c>
      <c r="C339" s="26" t="n">
        <v>70.74</v>
      </c>
      <c r="D339" s="26" t="n">
        <v>70.02</v>
      </c>
      <c r="E339" s="26" t="n">
        <v>69.75</v>
      </c>
      <c r="F339" s="26" t="n">
        <v>68.95</v>
      </c>
      <c r="G339" s="26" t="n">
        <v>68.88</v>
      </c>
      <c r="H339" s="26" t="n">
        <v>67.34</v>
      </c>
      <c r="I339" s="26" t="n">
        <v>66.21</v>
      </c>
      <c r="J339" s="26" t="n">
        <v>64.61</v>
      </c>
      <c r="K339" s="26" t="n">
        <v>49.89</v>
      </c>
      <c r="L339" s="26" t="n">
        <v>56.13</v>
      </c>
      <c r="M339" s="27" t="n">
        <f aca="false">AVERAGE(B339:D339)</f>
        <v>70.9166666666667</v>
      </c>
      <c r="N339" s="27" t="n">
        <f aca="false">AVERAGE(J339:L339)</f>
        <v>56.8766666666667</v>
      </c>
      <c r="O339" s="28" t="n">
        <f aca="false">(1-(N339/M339))*-1</f>
        <v>-0.197978848413631</v>
      </c>
      <c r="P339" s="29" t="n">
        <f aca="false">RANK(N339,N$194:N$371)</f>
        <v>110</v>
      </c>
    </row>
    <row r="340" customFormat="false" ht="12.8" hidden="false" customHeight="false" outlineLevel="0" collapsed="false">
      <c r="A340" s="25" t="s">
        <v>348</v>
      </c>
      <c r="B340" s="26" t="n">
        <v>63.8</v>
      </c>
      <c r="C340" s="26" t="n">
        <v>63.95</v>
      </c>
      <c r="D340" s="26" t="n">
        <v>61.96</v>
      </c>
      <c r="E340" s="26" t="n">
        <v>55.13</v>
      </c>
      <c r="F340" s="26" t="n">
        <v>51.84</v>
      </c>
      <c r="G340" s="26" t="n">
        <v>53.12</v>
      </c>
      <c r="H340" s="26" t="n">
        <v>54.35</v>
      </c>
      <c r="I340" s="26" t="n">
        <v>55.51</v>
      </c>
      <c r="J340" s="26" t="n">
        <v>54.22</v>
      </c>
      <c r="K340" s="26" t="n">
        <v>47.06</v>
      </c>
      <c r="L340" s="26" t="n">
        <v>50.62</v>
      </c>
      <c r="M340" s="27" t="n">
        <f aca="false">AVERAGE(B340:D340)</f>
        <v>63.2366666666667</v>
      </c>
      <c r="N340" s="27" t="n">
        <f aca="false">AVERAGE(J340:L340)</f>
        <v>50.6333333333333</v>
      </c>
      <c r="O340" s="28" t="n">
        <f aca="false">(1-(N340/M340))*-1</f>
        <v>-0.199304201149122</v>
      </c>
      <c r="P340" s="29" t="n">
        <f aca="false">RANK(N340,N$194:N$371)</f>
        <v>124</v>
      </c>
    </row>
    <row r="341" customFormat="false" ht="12.8" hidden="false" customHeight="false" outlineLevel="0" collapsed="false">
      <c r="A341" s="25" t="s">
        <v>307</v>
      </c>
      <c r="B341" s="26" t="n">
        <v>60.96</v>
      </c>
      <c r="C341" s="26" t="n">
        <v>60.28</v>
      </c>
      <c r="D341" s="26" t="n">
        <v>60.81</v>
      </c>
      <c r="E341" s="26" t="n">
        <v>57.36</v>
      </c>
      <c r="F341" s="26" t="n">
        <v>57.58</v>
      </c>
      <c r="G341" s="26" t="n">
        <v>56.87</v>
      </c>
      <c r="H341" s="26" t="n">
        <v>56.02</v>
      </c>
      <c r="I341" s="26" t="n">
        <v>57.12</v>
      </c>
      <c r="J341" s="26" t="n">
        <v>56.06</v>
      </c>
      <c r="K341" s="26" t="n">
        <v>45.42</v>
      </c>
      <c r="L341" s="26" t="n">
        <v>43.69</v>
      </c>
      <c r="M341" s="27" t="n">
        <f aca="false">AVERAGE(B341:D341)</f>
        <v>60.6833333333333</v>
      </c>
      <c r="N341" s="27" t="n">
        <f aca="false">AVERAGE(J341:L341)</f>
        <v>48.39</v>
      </c>
      <c r="O341" s="28" t="n">
        <f aca="false">(1-(N341/M341))*-1</f>
        <v>-0.20258170832189</v>
      </c>
      <c r="P341" s="29" t="n">
        <f aca="false">RANK(N341,N$194:N$371)</f>
        <v>133</v>
      </c>
    </row>
    <row r="342" customFormat="false" ht="12.8" hidden="false" customHeight="false" outlineLevel="0" collapsed="false">
      <c r="A342" s="25" t="s">
        <v>215</v>
      </c>
      <c r="B342" s="26" t="n">
        <v>67.2</v>
      </c>
      <c r="C342" s="26" t="n">
        <v>68.96</v>
      </c>
      <c r="D342" s="26" t="n">
        <v>68.71</v>
      </c>
      <c r="E342" s="26" t="n">
        <v>68.22</v>
      </c>
      <c r="F342" s="26" t="n">
        <v>66.12</v>
      </c>
      <c r="G342" s="26" t="n">
        <v>67.55</v>
      </c>
      <c r="H342" s="26" t="n">
        <v>64.62</v>
      </c>
      <c r="I342" s="26" t="n">
        <v>64.63</v>
      </c>
      <c r="J342" s="26" t="n">
        <v>64.53</v>
      </c>
      <c r="K342" s="26" t="n">
        <v>47.58</v>
      </c>
      <c r="L342" s="26" t="n">
        <v>51.09</v>
      </c>
      <c r="M342" s="27" t="n">
        <f aca="false">AVERAGE(B342:D342)</f>
        <v>68.29</v>
      </c>
      <c r="N342" s="27" t="n">
        <f aca="false">AVERAGE(J342:L342)</f>
        <v>54.4</v>
      </c>
      <c r="O342" s="28" t="n">
        <f aca="false">(1-(N342/M342))*-1</f>
        <v>-0.20339727632157</v>
      </c>
      <c r="P342" s="29" t="n">
        <f aca="false">RANK(N342,N$194:N$371)</f>
        <v>114</v>
      </c>
    </row>
    <row r="343" customFormat="false" ht="12.8" hidden="false" customHeight="false" outlineLevel="0" collapsed="false">
      <c r="A343" s="25" t="s">
        <v>316</v>
      </c>
      <c r="B343" s="26" t="n">
        <v>65.89</v>
      </c>
      <c r="C343" s="26" t="n">
        <v>65.76</v>
      </c>
      <c r="D343" s="26" t="n">
        <v>65.91</v>
      </c>
      <c r="E343" s="26" t="n">
        <v>64.1</v>
      </c>
      <c r="F343" s="26" t="n">
        <v>60.31</v>
      </c>
      <c r="G343" s="26" t="n">
        <v>62.59</v>
      </c>
      <c r="H343" s="26" t="n">
        <v>63.5</v>
      </c>
      <c r="I343" s="26" t="n">
        <v>64.37</v>
      </c>
      <c r="J343" s="26" t="n">
        <v>60.31</v>
      </c>
      <c r="K343" s="26" t="n">
        <v>46.79</v>
      </c>
      <c r="L343" s="26" t="n">
        <v>49.56</v>
      </c>
      <c r="M343" s="27" t="n">
        <f aca="false">AVERAGE(B343:D343)</f>
        <v>65.8533333333333</v>
      </c>
      <c r="N343" s="27" t="n">
        <f aca="false">AVERAGE(J343:L343)</f>
        <v>52.22</v>
      </c>
      <c r="O343" s="28" t="n">
        <f aca="false">(1-(N343/M343))*-1</f>
        <v>-0.207025713707228</v>
      </c>
      <c r="P343" s="29" t="n">
        <f aca="false">RANK(N343,N$194:N$371)</f>
        <v>121</v>
      </c>
    </row>
    <row r="344" customFormat="false" ht="12.8" hidden="false" customHeight="false" outlineLevel="0" collapsed="false">
      <c r="A344" s="25" t="s">
        <v>224</v>
      </c>
      <c r="B344" s="26" t="n">
        <v>58.19</v>
      </c>
      <c r="C344" s="26" t="n">
        <v>59.03</v>
      </c>
      <c r="D344" s="26" t="n">
        <v>59.01</v>
      </c>
      <c r="E344" s="26" t="n">
        <v>59.3</v>
      </c>
      <c r="F344" s="26" t="n">
        <v>57.93</v>
      </c>
      <c r="G344" s="26" t="n">
        <v>54.1</v>
      </c>
      <c r="H344" s="26" t="n">
        <v>54.1</v>
      </c>
      <c r="I344" s="26" t="n">
        <v>54.54</v>
      </c>
      <c r="J344" s="26" t="n">
        <v>53.16</v>
      </c>
      <c r="K344" s="26" t="n">
        <v>43.48</v>
      </c>
      <c r="L344" s="26" t="n">
        <v>42.02</v>
      </c>
      <c r="M344" s="27" t="n">
        <f aca="false">AVERAGE(B344:D344)</f>
        <v>58.7433333333333</v>
      </c>
      <c r="N344" s="27" t="n">
        <f aca="false">AVERAGE(J344:L344)</f>
        <v>46.22</v>
      </c>
      <c r="O344" s="28" t="n">
        <f aca="false">(1-(N344/M344))*-1</f>
        <v>-0.213187312035408</v>
      </c>
      <c r="P344" s="29" t="n">
        <f aca="false">RANK(N344,N$194:N$371)</f>
        <v>142</v>
      </c>
    </row>
    <row r="345" customFormat="false" ht="12.8" hidden="false" customHeight="false" outlineLevel="0" collapsed="false">
      <c r="A345" s="25" t="s">
        <v>288</v>
      </c>
      <c r="B345" s="26" t="n">
        <v>69.85</v>
      </c>
      <c r="C345" s="26" t="n">
        <v>68.11</v>
      </c>
      <c r="D345" s="26" t="n">
        <v>68.19</v>
      </c>
      <c r="E345" s="26" t="n">
        <v>68.05</v>
      </c>
      <c r="F345" s="26" t="n">
        <v>66.99</v>
      </c>
      <c r="G345" s="26" t="n">
        <v>68.85</v>
      </c>
      <c r="H345" s="26" t="n">
        <v>67.56</v>
      </c>
      <c r="I345" s="26" t="n">
        <v>66.81</v>
      </c>
      <c r="J345" s="26" t="n">
        <v>65.07</v>
      </c>
      <c r="K345" s="26" t="n">
        <v>46.58</v>
      </c>
      <c r="L345" s="26" t="n">
        <v>50.46</v>
      </c>
      <c r="M345" s="27" t="n">
        <f aca="false">AVERAGE(B345:D345)</f>
        <v>68.7166666666667</v>
      </c>
      <c r="N345" s="27" t="n">
        <f aca="false">AVERAGE(J345:L345)</f>
        <v>54.0366666666667</v>
      </c>
      <c r="O345" s="28" t="n">
        <f aca="false">(1-(N345/M345))*-1</f>
        <v>-0.213630851321853</v>
      </c>
      <c r="P345" s="29" t="n">
        <f aca="false">RANK(N345,N$194:N$371)</f>
        <v>116</v>
      </c>
    </row>
    <row r="346" customFormat="false" ht="12.8" hidden="false" customHeight="false" outlineLevel="0" collapsed="false">
      <c r="A346" s="25" t="s">
        <v>330</v>
      </c>
      <c r="B346" s="26" t="n">
        <v>86.89</v>
      </c>
      <c r="C346" s="26" t="n">
        <v>88.97</v>
      </c>
      <c r="D346" s="26" t="n">
        <v>87.29</v>
      </c>
      <c r="E346" s="26" t="n">
        <v>76.11</v>
      </c>
      <c r="F346" s="26" t="n">
        <v>73.53</v>
      </c>
      <c r="G346" s="26" t="n">
        <v>73.41</v>
      </c>
      <c r="H346" s="26" t="n">
        <v>71.11</v>
      </c>
      <c r="I346" s="26" t="n">
        <v>71.35</v>
      </c>
      <c r="J346" s="26" t="n">
        <v>71.16</v>
      </c>
      <c r="K346" s="26" t="n">
        <v>65.64</v>
      </c>
      <c r="L346" s="26" t="n">
        <v>67.66</v>
      </c>
      <c r="M346" s="27" t="n">
        <f aca="false">AVERAGE(B346:D346)</f>
        <v>87.7166666666667</v>
      </c>
      <c r="N346" s="27" t="n">
        <f aca="false">AVERAGE(J346:L346)</f>
        <v>68.1533333333334</v>
      </c>
      <c r="O346" s="28" t="n">
        <f aca="false">(1-(N346/M346))*-1</f>
        <v>-0.223028690860726</v>
      </c>
      <c r="P346" s="29" t="n">
        <f aca="false">RANK(N346,N$194:N$371)</f>
        <v>62</v>
      </c>
    </row>
    <row r="347" customFormat="false" ht="12.8" hidden="false" customHeight="false" outlineLevel="0" collapsed="false">
      <c r="A347" s="25" t="s">
        <v>231</v>
      </c>
      <c r="B347" s="26" t="n">
        <v>62.52</v>
      </c>
      <c r="C347" s="26" t="n">
        <v>63.32</v>
      </c>
      <c r="D347" s="26" t="n">
        <v>60.92</v>
      </c>
      <c r="E347" s="26" t="n">
        <v>55.89</v>
      </c>
      <c r="F347" s="26" t="n">
        <v>58.53</v>
      </c>
      <c r="G347" s="26" t="n">
        <v>58.97</v>
      </c>
      <c r="H347" s="26" t="n">
        <v>57.18</v>
      </c>
      <c r="I347" s="26" t="n">
        <v>57.34</v>
      </c>
      <c r="J347" s="26" t="n">
        <v>56.26</v>
      </c>
      <c r="K347" s="26" t="n">
        <v>42.43</v>
      </c>
      <c r="L347" s="26" t="n">
        <v>45.23</v>
      </c>
      <c r="M347" s="27" t="n">
        <f aca="false">AVERAGE(B347:D347)</f>
        <v>62.2533333333333</v>
      </c>
      <c r="N347" s="27" t="n">
        <f aca="false">AVERAGE(J347:L347)</f>
        <v>47.9733333333333</v>
      </c>
      <c r="O347" s="28" t="n">
        <f aca="false">(1-(N347/M347))*-1</f>
        <v>-0.229385307346327</v>
      </c>
      <c r="P347" s="29" t="n">
        <f aca="false">RANK(N347,N$194:N$371)</f>
        <v>136</v>
      </c>
    </row>
    <row r="348" customFormat="false" ht="12.8" hidden="false" customHeight="false" outlineLevel="0" collapsed="false">
      <c r="A348" s="25" t="s">
        <v>364</v>
      </c>
      <c r="B348" s="26" t="n">
        <v>53.44</v>
      </c>
      <c r="C348" s="26" t="n">
        <v>54.13</v>
      </c>
      <c r="D348" s="26" t="n">
        <v>55.84</v>
      </c>
      <c r="E348" s="26" t="n">
        <v>49.24</v>
      </c>
      <c r="F348" s="26" t="n">
        <v>47.02</v>
      </c>
      <c r="G348" s="26" t="n">
        <v>46.5</v>
      </c>
      <c r="H348" s="26" t="n">
        <v>47.19</v>
      </c>
      <c r="I348" s="26" t="n">
        <v>49.98</v>
      </c>
      <c r="J348" s="26" t="n">
        <v>50.21</v>
      </c>
      <c r="K348" s="26" t="n">
        <v>41.25</v>
      </c>
      <c r="L348" s="26" t="n">
        <v>33.97</v>
      </c>
      <c r="M348" s="27" t="n">
        <f aca="false">AVERAGE(B348:D348)</f>
        <v>54.47</v>
      </c>
      <c r="N348" s="27" t="n">
        <f aca="false">AVERAGE(J348:L348)</f>
        <v>41.81</v>
      </c>
      <c r="O348" s="28" t="n">
        <f aca="false">(1-(N348/M348))*-1</f>
        <v>-0.232421516431063</v>
      </c>
      <c r="P348" s="29" t="n">
        <f aca="false">RANK(N348,N$194:N$371)</f>
        <v>156</v>
      </c>
    </row>
    <row r="349" customFormat="false" ht="12.8" hidden="false" customHeight="false" outlineLevel="0" collapsed="false">
      <c r="A349" s="25" t="s">
        <v>213</v>
      </c>
      <c r="B349" s="26" t="n">
        <v>71.67</v>
      </c>
      <c r="C349" s="26" t="n">
        <v>71.17</v>
      </c>
      <c r="D349" s="26" t="n">
        <v>70.76</v>
      </c>
      <c r="E349" s="26" t="n">
        <v>71.03</v>
      </c>
      <c r="F349" s="26" t="n">
        <v>69.68</v>
      </c>
      <c r="G349" s="26" t="n">
        <v>69.84</v>
      </c>
      <c r="H349" s="26" t="n">
        <v>68.26</v>
      </c>
      <c r="I349" s="26" t="n">
        <v>64.89</v>
      </c>
      <c r="J349" s="26" t="n">
        <v>61.82</v>
      </c>
      <c r="K349" s="26" t="n">
        <v>48.39</v>
      </c>
      <c r="L349" s="26" t="n">
        <v>52.44</v>
      </c>
      <c r="M349" s="27" t="n">
        <f aca="false">AVERAGE(B349:D349)</f>
        <v>71.2</v>
      </c>
      <c r="N349" s="27" t="n">
        <f aca="false">AVERAGE(J349:L349)</f>
        <v>54.2166666666667</v>
      </c>
      <c r="O349" s="28" t="n">
        <f aca="false">(1-(N349/M349))*-1</f>
        <v>-0.238529962546817</v>
      </c>
      <c r="P349" s="29" t="n">
        <f aca="false">RANK(N349,N$194:N$371)</f>
        <v>115</v>
      </c>
    </row>
    <row r="350" customFormat="false" ht="12.8" hidden="false" customHeight="false" outlineLevel="0" collapsed="false">
      <c r="A350" s="25" t="s">
        <v>200</v>
      </c>
      <c r="B350" s="26" t="n">
        <v>63.46</v>
      </c>
      <c r="C350" s="26" t="n">
        <v>63.74</v>
      </c>
      <c r="D350" s="26" t="n">
        <v>63.37</v>
      </c>
      <c r="E350" s="26" t="n">
        <v>58.31</v>
      </c>
      <c r="F350" s="26" t="n">
        <v>57.17</v>
      </c>
      <c r="G350" s="26" t="n">
        <v>56.87</v>
      </c>
      <c r="H350" s="26" t="n">
        <v>54.25</v>
      </c>
      <c r="I350" s="26" t="n">
        <v>54.48</v>
      </c>
      <c r="J350" s="26" t="n">
        <v>52.74</v>
      </c>
      <c r="K350" s="26" t="n">
        <v>45.53</v>
      </c>
      <c r="L350" s="26" t="n">
        <v>45.74</v>
      </c>
      <c r="M350" s="27" t="n">
        <f aca="false">AVERAGE(B350:D350)</f>
        <v>63.5233333333333</v>
      </c>
      <c r="N350" s="27" t="n">
        <f aca="false">AVERAGE(J350:L350)</f>
        <v>48.0033333333333</v>
      </c>
      <c r="O350" s="28" t="n">
        <f aca="false">(1-(N350/M350))*-1</f>
        <v>-0.244319672561264</v>
      </c>
      <c r="P350" s="29" t="n">
        <f aca="false">RANK(N350,N$194:N$371)</f>
        <v>135</v>
      </c>
    </row>
    <row r="351" customFormat="false" ht="12.8" hidden="false" customHeight="false" outlineLevel="0" collapsed="false">
      <c r="A351" s="25" t="s">
        <v>247</v>
      </c>
      <c r="B351" s="26" t="n">
        <v>77.14</v>
      </c>
      <c r="C351" s="26" t="n">
        <v>78.43</v>
      </c>
      <c r="D351" s="26" t="n">
        <v>76.34</v>
      </c>
      <c r="E351" s="26" t="n">
        <v>72.8</v>
      </c>
      <c r="F351" s="26" t="n">
        <v>72.76</v>
      </c>
      <c r="G351" s="26" t="n">
        <v>72.22</v>
      </c>
      <c r="H351" s="26" t="n">
        <v>70.19</v>
      </c>
      <c r="I351" s="26" t="n">
        <v>70.3</v>
      </c>
      <c r="J351" s="26" t="n">
        <v>69.51</v>
      </c>
      <c r="K351" s="26" t="n">
        <v>54.09</v>
      </c>
      <c r="L351" s="26" t="n">
        <v>51.36</v>
      </c>
      <c r="M351" s="27" t="n">
        <f aca="false">AVERAGE(B351:D351)</f>
        <v>77.3033333333334</v>
      </c>
      <c r="N351" s="27" t="n">
        <f aca="false">AVERAGE(J351:L351)</f>
        <v>58.32</v>
      </c>
      <c r="O351" s="28" t="n">
        <f aca="false">(1-(N351/M351))*-1</f>
        <v>-0.24556940192316</v>
      </c>
      <c r="P351" s="29" t="n">
        <f aca="false">RANK(N351,N$194:N$371)</f>
        <v>105</v>
      </c>
    </row>
    <row r="352" customFormat="false" ht="12.8" hidden="false" customHeight="false" outlineLevel="0" collapsed="false">
      <c r="A352" s="25" t="s">
        <v>368</v>
      </c>
      <c r="B352" s="26" t="n">
        <v>66.51</v>
      </c>
      <c r="C352" s="26" t="n">
        <v>63.97</v>
      </c>
      <c r="D352" s="26" t="n">
        <v>63.27</v>
      </c>
      <c r="E352" s="26" t="n">
        <v>63.27</v>
      </c>
      <c r="F352" s="26" t="n">
        <v>60.61</v>
      </c>
      <c r="G352" s="26" t="n">
        <v>59.14</v>
      </c>
      <c r="H352" s="26" t="n">
        <v>56.37</v>
      </c>
      <c r="I352" s="26" t="n">
        <v>57.31</v>
      </c>
      <c r="J352" s="26" t="n">
        <v>56.87</v>
      </c>
      <c r="K352" s="26" t="n">
        <v>44.46</v>
      </c>
      <c r="L352" s="26" t="n">
        <v>42.99</v>
      </c>
      <c r="M352" s="27" t="n">
        <f aca="false">AVERAGE(B352:D352)</f>
        <v>64.5833333333333</v>
      </c>
      <c r="N352" s="27" t="n">
        <f aca="false">AVERAGE(J352:L352)</f>
        <v>48.1066666666667</v>
      </c>
      <c r="O352" s="28" t="n">
        <f aca="false">(1-(N352/M352))*-1</f>
        <v>-0.255122580645161</v>
      </c>
      <c r="P352" s="29" t="n">
        <f aca="false">RANK(N352,N$194:N$371)</f>
        <v>134</v>
      </c>
    </row>
    <row r="353" customFormat="false" ht="12.8" hidden="false" customHeight="false" outlineLevel="0" collapsed="false">
      <c r="A353" s="25" t="s">
        <v>366</v>
      </c>
      <c r="B353" s="26" t="n">
        <v>68.31</v>
      </c>
      <c r="C353" s="26" t="n">
        <v>66.71</v>
      </c>
      <c r="D353" s="26" t="n">
        <v>68.35</v>
      </c>
      <c r="E353" s="26" t="n">
        <v>67.42</v>
      </c>
      <c r="F353" s="26" t="n">
        <v>64.06</v>
      </c>
      <c r="G353" s="26" t="n">
        <v>63.23</v>
      </c>
      <c r="H353" s="26" t="n">
        <v>60.58</v>
      </c>
      <c r="I353" s="26" t="n">
        <v>59.05</v>
      </c>
      <c r="J353" s="26" t="n">
        <v>58.81</v>
      </c>
      <c r="K353" s="26" t="n">
        <v>46.35</v>
      </c>
      <c r="L353" s="26" t="n">
        <v>46.08</v>
      </c>
      <c r="M353" s="27" t="n">
        <f aca="false">AVERAGE(B353:D353)</f>
        <v>67.79</v>
      </c>
      <c r="N353" s="27" t="n">
        <f aca="false">AVERAGE(J353:L353)</f>
        <v>50.4133333333333</v>
      </c>
      <c r="O353" s="28" t="n">
        <f aca="false">(1-(N353/M353))*-1</f>
        <v>-0.256330825588828</v>
      </c>
      <c r="P353" s="29" t="n">
        <f aca="false">RANK(N353,N$194:N$371)</f>
        <v>126</v>
      </c>
    </row>
    <row r="354" customFormat="false" ht="12.8" hidden="false" customHeight="false" outlineLevel="0" collapsed="false">
      <c r="A354" s="25" t="s">
        <v>334</v>
      </c>
      <c r="B354" s="26" t="n">
        <v>56.58</v>
      </c>
      <c r="C354" s="26" t="n">
        <v>57.22</v>
      </c>
      <c r="D354" s="26" t="n">
        <v>55.03</v>
      </c>
      <c r="E354" s="26" t="n">
        <v>50.97</v>
      </c>
      <c r="F354" s="26" t="n">
        <v>50.55</v>
      </c>
      <c r="G354" s="26" t="n">
        <v>50.04</v>
      </c>
      <c r="H354" s="26" t="n">
        <v>49.69</v>
      </c>
      <c r="I354" s="26" t="n">
        <v>51.08</v>
      </c>
      <c r="J354" s="26" t="n">
        <v>51.29</v>
      </c>
      <c r="K354" s="26" t="n">
        <v>38.82</v>
      </c>
      <c r="L354" s="26" t="n">
        <v>34.77</v>
      </c>
      <c r="M354" s="27" t="n">
        <f aca="false">AVERAGE(B354:D354)</f>
        <v>56.2766666666667</v>
      </c>
      <c r="N354" s="27" t="n">
        <f aca="false">AVERAGE(J354:L354)</f>
        <v>41.6266666666667</v>
      </c>
      <c r="O354" s="28" t="n">
        <f aca="false">(1-(N354/M354))*-1</f>
        <v>-0.260321032991767</v>
      </c>
      <c r="P354" s="29" t="n">
        <f aca="false">RANK(N354,N$194:N$371)</f>
        <v>157</v>
      </c>
    </row>
    <row r="355" customFormat="false" ht="12.8" hidden="false" customHeight="false" outlineLevel="0" collapsed="false">
      <c r="A355" s="25" t="s">
        <v>271</v>
      </c>
      <c r="B355" s="26" t="n">
        <v>58.78</v>
      </c>
      <c r="C355" s="26" t="n">
        <v>59.66</v>
      </c>
      <c r="D355" s="26" t="n">
        <v>59.51</v>
      </c>
      <c r="E355" s="26" t="n">
        <v>56.83</v>
      </c>
      <c r="F355" s="26" t="n">
        <v>57.06</v>
      </c>
      <c r="G355" s="26" t="n">
        <v>56.76</v>
      </c>
      <c r="H355" s="26" t="n">
        <v>54.33</v>
      </c>
      <c r="I355" s="26" t="n">
        <v>54.67</v>
      </c>
      <c r="J355" s="26" t="n">
        <v>53.44</v>
      </c>
      <c r="K355" s="26" t="n">
        <v>41</v>
      </c>
      <c r="L355" s="26" t="n">
        <v>36.62</v>
      </c>
      <c r="M355" s="27" t="n">
        <f aca="false">AVERAGE(B355:D355)</f>
        <v>59.3166666666667</v>
      </c>
      <c r="N355" s="27" t="n">
        <f aca="false">AVERAGE(J355:L355)</f>
        <v>43.6866666666667</v>
      </c>
      <c r="O355" s="28" t="n">
        <f aca="false">(1-(N355/M355))*-1</f>
        <v>-0.26350098342231</v>
      </c>
      <c r="P355" s="29" t="n">
        <f aca="false">RANK(N355,N$194:N$371)</f>
        <v>150</v>
      </c>
    </row>
    <row r="356" customFormat="false" ht="12.8" hidden="false" customHeight="false" outlineLevel="0" collapsed="false">
      <c r="A356" s="25" t="s">
        <v>198</v>
      </c>
      <c r="B356" s="26" t="n">
        <v>62.64</v>
      </c>
      <c r="C356" s="26" t="n">
        <v>62.93</v>
      </c>
      <c r="D356" s="26" t="n">
        <v>62.56</v>
      </c>
      <c r="E356" s="26" t="n">
        <v>62.25</v>
      </c>
      <c r="F356" s="26" t="n">
        <v>60.54</v>
      </c>
      <c r="G356" s="26" t="n">
        <v>62.72</v>
      </c>
      <c r="H356" s="26" t="n">
        <v>63.45</v>
      </c>
      <c r="I356" s="26" t="n">
        <v>62.3</v>
      </c>
      <c r="J356" s="26" t="n">
        <v>59.81</v>
      </c>
      <c r="K356" s="26" t="n">
        <v>38.27</v>
      </c>
      <c r="L356" s="26" t="n">
        <v>39.75</v>
      </c>
      <c r="M356" s="27" t="n">
        <f aca="false">AVERAGE(B356:D356)</f>
        <v>62.71</v>
      </c>
      <c r="N356" s="27" t="n">
        <f aca="false">AVERAGE(J356:L356)</f>
        <v>45.9433333333333</v>
      </c>
      <c r="O356" s="28" t="n">
        <f aca="false">(1-(N356/M356))*-1</f>
        <v>-0.26736830914793</v>
      </c>
      <c r="P356" s="29" t="n">
        <f aca="false">RANK(N356,N$194:N$371)</f>
        <v>144</v>
      </c>
    </row>
    <row r="357" customFormat="false" ht="12.8" hidden="false" customHeight="false" outlineLevel="0" collapsed="false">
      <c r="A357" s="25" t="s">
        <v>291</v>
      </c>
      <c r="B357" s="26" t="n">
        <v>62.14</v>
      </c>
      <c r="C357" s="26" t="n">
        <v>60.16</v>
      </c>
      <c r="D357" s="26" t="n">
        <v>54.01</v>
      </c>
      <c r="E357" s="26" t="n">
        <v>42.11</v>
      </c>
      <c r="F357" s="26" t="n">
        <v>43.19</v>
      </c>
      <c r="G357" s="26" t="n">
        <v>43.21</v>
      </c>
      <c r="H357" s="26" t="n">
        <v>44.23</v>
      </c>
      <c r="I357" s="26" t="n">
        <v>44.23</v>
      </c>
      <c r="J357" s="26" t="n">
        <v>44.27</v>
      </c>
      <c r="K357" s="26" t="n">
        <v>43.16</v>
      </c>
      <c r="L357" s="26" t="n">
        <v>40.22</v>
      </c>
      <c r="M357" s="27" t="n">
        <f aca="false">AVERAGE(B357:D357)</f>
        <v>58.77</v>
      </c>
      <c r="N357" s="27" t="n">
        <f aca="false">AVERAGE(J357:L357)</f>
        <v>42.55</v>
      </c>
      <c r="O357" s="28" t="n">
        <f aca="false">(1-(N357/M357))*-1</f>
        <v>-0.275991151948273</v>
      </c>
      <c r="P357" s="29" t="n">
        <f aca="false">RANK(N357,N$194:N$371)</f>
        <v>153</v>
      </c>
    </row>
    <row r="358" customFormat="false" ht="12.8" hidden="false" customHeight="false" outlineLevel="0" collapsed="false">
      <c r="A358" s="25" t="s">
        <v>322</v>
      </c>
      <c r="B358" s="26" t="n">
        <v>58.49</v>
      </c>
      <c r="C358" s="26" t="n">
        <v>61.17</v>
      </c>
      <c r="D358" s="26" t="n">
        <v>61.17</v>
      </c>
      <c r="E358" s="26" t="n">
        <v>59.57</v>
      </c>
      <c r="F358" s="26" t="n">
        <v>59.54</v>
      </c>
      <c r="G358" s="26" t="n">
        <v>59.33</v>
      </c>
      <c r="H358" s="26" t="n">
        <v>56.58</v>
      </c>
      <c r="I358" s="26" t="n">
        <v>56.58</v>
      </c>
      <c r="J358" s="26" t="n">
        <v>56.63</v>
      </c>
      <c r="K358" s="26" t="n">
        <v>35.99</v>
      </c>
      <c r="L358" s="26" t="n">
        <v>37.87</v>
      </c>
      <c r="M358" s="27" t="n">
        <f aca="false">AVERAGE(B358:D358)</f>
        <v>60.2766666666667</v>
      </c>
      <c r="N358" s="27" t="n">
        <f aca="false">AVERAGE(J358:L358)</f>
        <v>43.4966666666667</v>
      </c>
      <c r="O358" s="28" t="n">
        <f aca="false">(1-(N358/M358))*-1</f>
        <v>-0.278383011668418</v>
      </c>
      <c r="P358" s="29" t="n">
        <f aca="false">RANK(N358,N$194:N$371)</f>
        <v>151</v>
      </c>
    </row>
    <row r="359" customFormat="false" ht="12.8" hidden="false" customHeight="false" outlineLevel="0" collapsed="false">
      <c r="A359" s="25" t="s">
        <v>246</v>
      </c>
      <c r="B359" s="26" t="n">
        <v>51.34</v>
      </c>
      <c r="C359" s="26" t="n">
        <v>48.11</v>
      </c>
      <c r="D359" s="26" t="n">
        <v>49.83</v>
      </c>
      <c r="E359" s="26" t="n">
        <v>45.55</v>
      </c>
      <c r="F359" s="26" t="n">
        <v>44.22</v>
      </c>
      <c r="G359" s="26" t="n">
        <v>43.28</v>
      </c>
      <c r="H359" s="26" t="n">
        <v>43.53</v>
      </c>
      <c r="I359" s="26" t="n">
        <v>43.18</v>
      </c>
      <c r="J359" s="26" t="n">
        <v>43.83</v>
      </c>
      <c r="K359" s="26" t="n">
        <v>30.23</v>
      </c>
      <c r="L359" s="26" t="n">
        <v>33.37</v>
      </c>
      <c r="M359" s="27" t="n">
        <f aca="false">AVERAGE(B359:D359)</f>
        <v>49.76</v>
      </c>
      <c r="N359" s="27" t="n">
        <f aca="false">AVERAGE(J359:L359)</f>
        <v>35.81</v>
      </c>
      <c r="O359" s="28" t="n">
        <f aca="false">(1-(N359/M359))*-1</f>
        <v>-0.280345659163987</v>
      </c>
      <c r="P359" s="29" t="n">
        <f aca="false">RANK(N359,N$194:N$371)</f>
        <v>163</v>
      </c>
    </row>
    <row r="360" customFormat="false" ht="12.8" hidden="false" customHeight="false" outlineLevel="0" collapsed="false">
      <c r="A360" s="25" t="s">
        <v>219</v>
      </c>
      <c r="B360" s="26" t="n">
        <v>64.55</v>
      </c>
      <c r="C360" s="26" t="n">
        <v>64.55</v>
      </c>
      <c r="D360" s="26" t="n">
        <v>63.24</v>
      </c>
      <c r="E360" s="26" t="n">
        <v>46.15</v>
      </c>
      <c r="F360" s="26" t="n">
        <v>46.28</v>
      </c>
      <c r="G360" s="26" t="n">
        <v>48.52</v>
      </c>
      <c r="H360" s="26" t="n">
        <v>48.52</v>
      </c>
      <c r="I360" s="26" t="n">
        <v>50.35</v>
      </c>
      <c r="J360" s="26" t="n">
        <v>50.09</v>
      </c>
      <c r="K360" s="26" t="n">
        <v>42.53</v>
      </c>
      <c r="L360" s="26" t="n">
        <v>44.2</v>
      </c>
      <c r="M360" s="27" t="n">
        <f aca="false">AVERAGE(B360:D360)</f>
        <v>64.1133333333333</v>
      </c>
      <c r="N360" s="27" t="n">
        <f aca="false">AVERAGE(J360:L360)</f>
        <v>45.6066666666667</v>
      </c>
      <c r="O360" s="28" t="n">
        <f aca="false">(1-(N360/M360))*-1</f>
        <v>-0.288655505875013</v>
      </c>
      <c r="P360" s="29" t="n">
        <f aca="false">RANK(N360,N$194:N$371)</f>
        <v>146</v>
      </c>
    </row>
    <row r="361" customFormat="false" ht="12.8" hidden="false" customHeight="false" outlineLevel="0" collapsed="false">
      <c r="A361" s="25" t="s">
        <v>268</v>
      </c>
      <c r="B361" s="26" t="n">
        <v>73.84</v>
      </c>
      <c r="C361" s="26" t="n">
        <v>73.45</v>
      </c>
      <c r="D361" s="26" t="n">
        <v>72.24</v>
      </c>
      <c r="E361" s="26" t="n">
        <v>71.5</v>
      </c>
      <c r="F361" s="26" t="n">
        <v>70.54</v>
      </c>
      <c r="G361" s="26" t="n">
        <v>70.96</v>
      </c>
      <c r="H361" s="26" t="n">
        <v>70.35</v>
      </c>
      <c r="I361" s="26" t="n">
        <v>69.99</v>
      </c>
      <c r="J361" s="26" t="n">
        <v>69.56</v>
      </c>
      <c r="K361" s="26" t="n">
        <v>41.64</v>
      </c>
      <c r="L361" s="26" t="n">
        <v>44.86</v>
      </c>
      <c r="M361" s="27" t="n">
        <f aca="false">AVERAGE(B361:D361)</f>
        <v>73.1766666666667</v>
      </c>
      <c r="N361" s="27" t="n">
        <f aca="false">AVERAGE(J361:L361)</f>
        <v>52.02</v>
      </c>
      <c r="O361" s="28" t="n">
        <f aca="false">(1-(N361/M361))*-1</f>
        <v>-0.28911766045643</v>
      </c>
      <c r="P361" s="29" t="n">
        <f aca="false">RANK(N361,N$194:N$371)</f>
        <v>122</v>
      </c>
    </row>
    <row r="362" customFormat="false" ht="12.8" hidden="false" customHeight="false" outlineLevel="0" collapsed="false">
      <c r="A362" s="25" t="s">
        <v>209</v>
      </c>
      <c r="B362" s="26" t="n">
        <v>57.99</v>
      </c>
      <c r="C362" s="26" t="n">
        <v>57.42</v>
      </c>
      <c r="D362" s="26" t="n">
        <v>57.05</v>
      </c>
      <c r="E362" s="26" t="n">
        <v>54.06</v>
      </c>
      <c r="F362" s="26" t="n">
        <v>51.64</v>
      </c>
      <c r="G362" s="26" t="n">
        <v>51.38</v>
      </c>
      <c r="H362" s="26" t="n">
        <v>49.26</v>
      </c>
      <c r="I362" s="26" t="n">
        <v>50.63</v>
      </c>
      <c r="J362" s="26" t="n">
        <v>50.29</v>
      </c>
      <c r="K362" s="26" t="n">
        <v>36.63</v>
      </c>
      <c r="L362" s="26" t="n">
        <v>35.31</v>
      </c>
      <c r="M362" s="27" t="n">
        <f aca="false">AVERAGE(B362:D362)</f>
        <v>57.4866666666667</v>
      </c>
      <c r="N362" s="27" t="n">
        <f aca="false">AVERAGE(J362:L362)</f>
        <v>40.7433333333333</v>
      </c>
      <c r="O362" s="28" t="n">
        <f aca="false">(1-(N362/M362))*-1</f>
        <v>-0.291255943407167</v>
      </c>
      <c r="P362" s="29" t="n">
        <f aca="false">RANK(N362,N$194:N$371)</f>
        <v>160</v>
      </c>
    </row>
    <row r="363" customFormat="false" ht="12.8" hidden="false" customHeight="false" outlineLevel="0" collapsed="false">
      <c r="A363" s="25" t="s">
        <v>324</v>
      </c>
      <c r="B363" s="26" t="n">
        <v>56.91</v>
      </c>
      <c r="C363" s="26" t="n">
        <v>59.89</v>
      </c>
      <c r="D363" s="26" t="n">
        <v>58.99</v>
      </c>
      <c r="E363" s="26" t="n">
        <v>57.07</v>
      </c>
      <c r="F363" s="26" t="n">
        <v>57.1</v>
      </c>
      <c r="G363" s="26" t="n">
        <v>57.04</v>
      </c>
      <c r="H363" s="26" t="n">
        <v>55.32</v>
      </c>
      <c r="I363" s="26" t="n">
        <v>55.91</v>
      </c>
      <c r="J363" s="26" t="n">
        <v>56.82</v>
      </c>
      <c r="K363" s="26" t="n">
        <v>28.98</v>
      </c>
      <c r="L363" s="26" t="n">
        <v>37.86</v>
      </c>
      <c r="M363" s="27" t="n">
        <f aca="false">AVERAGE(B363:D363)</f>
        <v>58.5966666666667</v>
      </c>
      <c r="N363" s="27" t="n">
        <f aca="false">AVERAGE(J363:L363)</f>
        <v>41.22</v>
      </c>
      <c r="O363" s="28" t="n">
        <f aca="false">(1-(N363/M363))*-1</f>
        <v>-0.296547016326298</v>
      </c>
      <c r="P363" s="29" t="n">
        <f aca="false">RANK(N363,N$194:N$371)</f>
        <v>159</v>
      </c>
    </row>
    <row r="364" customFormat="false" ht="12.8" hidden="false" customHeight="false" outlineLevel="0" collapsed="false">
      <c r="A364" s="25" t="s">
        <v>358</v>
      </c>
      <c r="B364" s="26" t="n">
        <v>72.66</v>
      </c>
      <c r="C364" s="26" t="n">
        <v>72.7</v>
      </c>
      <c r="D364" s="26" t="n">
        <v>71.91</v>
      </c>
      <c r="E364" s="26" t="n">
        <v>71.35</v>
      </c>
      <c r="F364" s="26" t="n">
        <v>69.35</v>
      </c>
      <c r="G364" s="26" t="n">
        <v>69.35</v>
      </c>
      <c r="H364" s="26" t="n">
        <v>63.72</v>
      </c>
      <c r="I364" s="26" t="n">
        <v>59.75</v>
      </c>
      <c r="J364" s="26" t="n">
        <v>59.31</v>
      </c>
      <c r="K364" s="26" t="n">
        <v>48.28</v>
      </c>
      <c r="L364" s="26" t="n">
        <v>44.02</v>
      </c>
      <c r="M364" s="27" t="n">
        <f aca="false">AVERAGE(B364:D364)</f>
        <v>72.4233333333333</v>
      </c>
      <c r="N364" s="27" t="n">
        <f aca="false">AVERAGE(J364:L364)</f>
        <v>50.5366666666667</v>
      </c>
      <c r="O364" s="28" t="n">
        <f aca="false">(1-(N364/M364))*-1</f>
        <v>-0.302204630183643</v>
      </c>
      <c r="P364" s="29" t="n">
        <f aca="false">RANK(N364,N$194:N$371)</f>
        <v>125</v>
      </c>
    </row>
    <row r="365" customFormat="false" ht="12.8" hidden="false" customHeight="false" outlineLevel="0" collapsed="false">
      <c r="A365" s="25" t="s">
        <v>284</v>
      </c>
      <c r="B365" s="26" t="n">
        <v>71.72</v>
      </c>
      <c r="C365" s="26" t="n">
        <v>69.29</v>
      </c>
      <c r="D365" s="26" t="n">
        <v>69.16</v>
      </c>
      <c r="E365" s="26" t="n">
        <v>67.41</v>
      </c>
      <c r="F365" s="26" t="n">
        <v>66.39</v>
      </c>
      <c r="G365" s="26" t="n">
        <v>68.09</v>
      </c>
      <c r="H365" s="26" t="n">
        <v>66.14</v>
      </c>
      <c r="I365" s="26" t="n">
        <v>65.7</v>
      </c>
      <c r="J365" s="26" t="n">
        <v>65.64</v>
      </c>
      <c r="K365" s="26" t="n">
        <v>37.87</v>
      </c>
      <c r="L365" s="26" t="n">
        <v>38.84</v>
      </c>
      <c r="M365" s="27" t="n">
        <f aca="false">AVERAGE(B365:D365)</f>
        <v>70.0566666666667</v>
      </c>
      <c r="N365" s="27" t="n">
        <f aca="false">AVERAGE(J365:L365)</f>
        <v>47.45</v>
      </c>
      <c r="O365" s="28" t="n">
        <f aca="false">(1-(N365/M365))*-1</f>
        <v>-0.322691154779464</v>
      </c>
      <c r="P365" s="29" t="n">
        <f aca="false">RANK(N365,N$194:N$371)</f>
        <v>139</v>
      </c>
    </row>
    <row r="366" customFormat="false" ht="12.8" hidden="false" customHeight="false" outlineLevel="0" collapsed="false">
      <c r="A366" s="25" t="s">
        <v>373</v>
      </c>
      <c r="B366" s="26" t="n">
        <v>65.56</v>
      </c>
      <c r="C366" s="26" t="n">
        <v>64.63</v>
      </c>
      <c r="D366" s="26" t="n">
        <v>59.39</v>
      </c>
      <c r="E366" s="26" t="n">
        <v>55.23</v>
      </c>
      <c r="F366" s="26" t="n">
        <v>57.06</v>
      </c>
      <c r="G366" s="26" t="n">
        <v>53.97</v>
      </c>
      <c r="H366" s="26" t="n">
        <v>50.9</v>
      </c>
      <c r="I366" s="26" t="n">
        <v>54.34</v>
      </c>
      <c r="J366" s="26" t="n">
        <v>52.4</v>
      </c>
      <c r="K366" s="26" t="n">
        <v>37.78</v>
      </c>
      <c r="L366" s="26" t="n">
        <v>36.99</v>
      </c>
      <c r="M366" s="27" t="n">
        <f aca="false">AVERAGE(B366:D366)</f>
        <v>63.1933333333333</v>
      </c>
      <c r="N366" s="27" t="n">
        <f aca="false">AVERAGE(J366:L366)</f>
        <v>42.39</v>
      </c>
      <c r="O366" s="28" t="n">
        <f aca="false">(1-(N366/M366))*-1</f>
        <v>-0.329201392551957</v>
      </c>
      <c r="P366" s="29" t="n">
        <f aca="false">RANK(N366,N$194:N$371)</f>
        <v>154</v>
      </c>
    </row>
    <row r="367" customFormat="false" ht="12.8" hidden="false" customHeight="false" outlineLevel="0" collapsed="false">
      <c r="A367" s="25" t="s">
        <v>274</v>
      </c>
      <c r="B367" s="26" t="n">
        <v>55.33</v>
      </c>
      <c r="C367" s="26" t="n">
        <v>54.56</v>
      </c>
      <c r="D367" s="26" t="n">
        <v>52.24</v>
      </c>
      <c r="E367" s="26" t="n">
        <v>45.65</v>
      </c>
      <c r="F367" s="26" t="n">
        <v>45.97</v>
      </c>
      <c r="G367" s="26" t="n">
        <v>43.44</v>
      </c>
      <c r="H367" s="26" t="n">
        <v>47.4</v>
      </c>
      <c r="I367" s="26" t="n">
        <v>44.63</v>
      </c>
      <c r="J367" s="26" t="n">
        <v>44.43</v>
      </c>
      <c r="K367" s="26" t="n">
        <v>28.59</v>
      </c>
      <c r="L367" s="26" t="n">
        <v>32.94</v>
      </c>
      <c r="M367" s="27" t="n">
        <f aca="false">AVERAGE(B367:D367)</f>
        <v>54.0433333333333</v>
      </c>
      <c r="N367" s="27" t="n">
        <f aca="false">AVERAGE(J367:L367)</f>
        <v>35.32</v>
      </c>
      <c r="O367" s="28" t="n">
        <f aca="false">(1-(N367/M367))*-1</f>
        <v>-0.346450379325233</v>
      </c>
      <c r="P367" s="29" t="n">
        <f aca="false">RANK(N367,N$194:N$371)</f>
        <v>165</v>
      </c>
    </row>
    <row r="368" customFormat="false" ht="12.8" hidden="false" customHeight="false" outlineLevel="0" collapsed="false">
      <c r="A368" s="25" t="s">
        <v>357</v>
      </c>
      <c r="B368" s="26" t="n">
        <v>64.29</v>
      </c>
      <c r="C368" s="26" t="n">
        <v>65.14</v>
      </c>
      <c r="D368" s="26" t="n">
        <v>63.81</v>
      </c>
      <c r="E368" s="26" t="n">
        <v>49.66</v>
      </c>
      <c r="F368" s="26" t="n">
        <v>49.73</v>
      </c>
      <c r="G368" s="26" t="n">
        <v>49.94</v>
      </c>
      <c r="H368" s="26" t="n">
        <v>45.98</v>
      </c>
      <c r="I368" s="26" t="n">
        <v>44.66</v>
      </c>
      <c r="J368" s="26" t="n">
        <v>44.48</v>
      </c>
      <c r="K368" s="26" t="n">
        <v>40.26</v>
      </c>
      <c r="L368" s="26" t="n">
        <v>39.06</v>
      </c>
      <c r="M368" s="27" t="n">
        <f aca="false">AVERAGE(B368:D368)</f>
        <v>64.4133333333333</v>
      </c>
      <c r="N368" s="27" t="n">
        <f aca="false">AVERAGE(J368:L368)</f>
        <v>41.2666666666667</v>
      </c>
      <c r="O368" s="28" t="n">
        <f aca="false">(1-(N368/M368))*-1</f>
        <v>-0.359345891119851</v>
      </c>
      <c r="P368" s="29" t="n">
        <f aca="false">RANK(N368,N$194:N$371)</f>
        <v>158</v>
      </c>
    </row>
    <row r="369" customFormat="false" ht="12.8" hidden="false" customHeight="false" outlineLevel="0" collapsed="false">
      <c r="A369" s="25" t="s">
        <v>267</v>
      </c>
      <c r="B369" s="26" t="n">
        <v>63.08</v>
      </c>
      <c r="C369" s="26" t="n">
        <v>62.86</v>
      </c>
      <c r="D369" s="26" t="n">
        <v>60.73</v>
      </c>
      <c r="E369" s="26" t="n">
        <v>55.38</v>
      </c>
      <c r="F369" s="26" t="n">
        <v>56.25</v>
      </c>
      <c r="G369" s="26" t="n">
        <v>54.77</v>
      </c>
      <c r="H369" s="26" t="n">
        <v>51.47</v>
      </c>
      <c r="I369" s="26" t="n">
        <v>51.8</v>
      </c>
      <c r="J369" s="26" t="n">
        <v>50.65</v>
      </c>
      <c r="K369" s="26" t="n">
        <v>34.61</v>
      </c>
      <c r="L369" s="26" t="n">
        <v>32.65</v>
      </c>
      <c r="M369" s="27" t="n">
        <f aca="false">AVERAGE(B369:D369)</f>
        <v>62.2233333333333</v>
      </c>
      <c r="N369" s="27" t="n">
        <f aca="false">AVERAGE(J369:L369)</f>
        <v>39.3033333333333</v>
      </c>
      <c r="O369" s="28" t="n">
        <f aca="false">(1-(N369/M369))*-1</f>
        <v>-0.368350565168479</v>
      </c>
      <c r="P369" s="29" t="n">
        <f aca="false">RANK(N369,N$194:N$371)</f>
        <v>162</v>
      </c>
    </row>
    <row r="370" customFormat="false" ht="12.8" hidden="false" customHeight="false" outlineLevel="0" collapsed="false">
      <c r="A370" s="25" t="s">
        <v>309</v>
      </c>
      <c r="B370" s="26" t="n">
        <v>55.29</v>
      </c>
      <c r="C370" s="26" t="n">
        <v>58.57</v>
      </c>
      <c r="D370" s="26" t="n">
        <v>57.92</v>
      </c>
      <c r="E370" s="26" t="n">
        <v>54.52</v>
      </c>
      <c r="F370" s="26" t="n">
        <v>58.18</v>
      </c>
      <c r="G370" s="26" t="n">
        <v>56.85</v>
      </c>
      <c r="H370" s="26" t="n">
        <v>55.08</v>
      </c>
      <c r="I370" s="26" t="n">
        <v>55.23</v>
      </c>
      <c r="J370" s="26" t="n">
        <v>53.86</v>
      </c>
      <c r="K370" s="26" t="n">
        <v>25.03</v>
      </c>
      <c r="L370" s="26" t="n">
        <v>28.26</v>
      </c>
      <c r="M370" s="27" t="n">
        <f aca="false">AVERAGE(B370:D370)</f>
        <v>57.26</v>
      </c>
      <c r="N370" s="27" t="n">
        <f aca="false">AVERAGE(J370:L370)</f>
        <v>35.7166666666667</v>
      </c>
      <c r="O370" s="28" t="n">
        <f aca="false">(1-(N370/M370))*-1</f>
        <v>-0.376237047386192</v>
      </c>
      <c r="P370" s="29" t="n">
        <f aca="false">RANK(N370,N$194:N$371)</f>
        <v>164</v>
      </c>
    </row>
    <row r="371" customFormat="false" ht="12.8" hidden="false" customHeight="false" outlineLevel="0" collapsed="false">
      <c r="A371" s="25" t="s">
        <v>314</v>
      </c>
      <c r="B371" s="26" t="n">
        <v>71.69</v>
      </c>
      <c r="C371" s="26" t="n">
        <v>72.3</v>
      </c>
      <c r="D371" s="26" t="n">
        <v>72.06</v>
      </c>
      <c r="E371" s="26" t="n">
        <v>71.18</v>
      </c>
      <c r="F371" s="26" t="n">
        <v>68.99</v>
      </c>
      <c r="G371" s="26" t="n">
        <v>69.59</v>
      </c>
      <c r="H371" s="26" t="n">
        <v>64.47</v>
      </c>
      <c r="I371" s="26" t="n">
        <v>64.19</v>
      </c>
      <c r="J371" s="26" t="n">
        <v>60.02</v>
      </c>
      <c r="K371" s="26" t="n">
        <v>37.09</v>
      </c>
      <c r="L371" s="26" t="n">
        <v>37.09</v>
      </c>
      <c r="M371" s="27" t="n">
        <f aca="false">AVERAGE(B371:D371)</f>
        <v>72.0166666666667</v>
      </c>
      <c r="N371" s="27" t="n">
        <f aca="false">AVERAGE(J371:L371)</f>
        <v>44.7333333333333</v>
      </c>
      <c r="O371" s="28" t="n">
        <f aca="false">(1-(N371/M371))*-1</f>
        <v>-0.378847489007174</v>
      </c>
      <c r="P371" s="29" t="n">
        <f aca="false">RANK(N371,N$194:N$371)</f>
        <v>147</v>
      </c>
    </row>
    <row r="372" customFormat="false" ht="12.8" hidden="false" customHeight="false" outlineLevel="0" collapsed="false">
      <c r="A372" s="30"/>
      <c r="B372" s="19"/>
      <c r="C372" s="19"/>
      <c r="D372" s="19"/>
      <c r="E372" s="19"/>
      <c r="F372" s="19"/>
      <c r="G372" s="19"/>
      <c r="H372" s="19"/>
      <c r="I372" s="19"/>
      <c r="J372" s="19"/>
      <c r="K372" s="19"/>
      <c r="L372" s="19"/>
    </row>
    <row r="373" customFormat="false" ht="12.8" hidden="false" customHeight="false" outlineLevel="0" collapsed="false">
      <c r="A373" s="30"/>
      <c r="B373" s="19"/>
      <c r="C373" s="19"/>
      <c r="D373" s="19"/>
      <c r="E373" s="19"/>
      <c r="F373" s="19"/>
      <c r="G373" s="19"/>
      <c r="H373" s="19"/>
      <c r="I373" s="19"/>
      <c r="J373" s="19"/>
      <c r="K373" s="19"/>
      <c r="L373" s="19"/>
    </row>
  </sheetData>
  <conditionalFormatting sqref="O194:O371">
    <cfRule type="dataBar" priority="2">
      <dataBar showValue="1" minLength="0" maxLength="100">
        <cfvo type="min" val="0"/>
        <cfvo type="max" val="0"/>
        <color rgb="FF2A6099"/>
      </dataBar>
      <extLst>
        <ext xmlns:x14="http://schemas.microsoft.com/office/spreadsheetml/2009/9/main" uri="{B025F937-C7B1-47D3-B67F-A62EFF666E3E}">
          <x14:id>{CCF9F8E4-8417-4A96-9210-86CEDB54C9E0}</x14:id>
        </ext>
      </extLst>
    </cfRule>
  </conditionalFormatting>
  <conditionalFormatting sqref="B194:L371">
    <cfRule type="colorScale" priority="3">
      <colorScale>
        <cfvo type="min" val="0"/>
        <cfvo type="percentile" val="50"/>
        <cfvo type="max" val="0"/>
        <color rgb="FFFF0000"/>
        <color rgb="FFFFFF00"/>
        <color rgb="FF00A933"/>
      </colorScale>
    </cfRule>
  </conditionalFormatting>
  <conditionalFormatting sqref="P194:P371">
    <cfRule type="colorScale" priority="4">
      <colorScale>
        <cfvo type="min" val="0"/>
        <cfvo type="percentile" val="50"/>
        <cfvo type="max" val="0"/>
        <color rgb="FF00A933"/>
        <color rgb="FFFFFF00"/>
        <color rgb="FFFF0000"/>
      </colorScale>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extLst>
    <ext xmlns:x14="http://schemas.microsoft.com/office/spreadsheetml/2009/9/main" uri="{78C0D931-6437-407d-A8EE-F0AAD7539E65}">
      <x14:conditionalFormattings>
        <x14:conditionalFormatting xmlns:xm="http://schemas.microsoft.com/office/excel/2006/main">
          <x14:cfRule type="dataBar" id="{CCF9F8E4-8417-4A96-9210-86CEDB54C9E0}">
            <x14:dataBar minLength="0" maxLength="100" axisPosition="automatic" gradient="true">
              <x14:cfvo type="autoMin"/>
              <x14:cfvo type="autoMax"/>
              <x14:negativeFillColor rgb="FFFF0000"/>
              <x14:axisColor rgb="FF000000"/>
            </x14:dataBar>
          </x14:cfRule>
          <xm:sqref>O194:O371</xm:sqref>
        </x14:conditionalFormatting>
      </x14:conditionalFormatting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K23"/>
  <sheetViews>
    <sheetView showFormulas="false" showGridLines="true" showRowColHeaders="true" showZeros="true" rightToLeft="false" tabSelected="false" showOutlineSymbols="true" defaultGridColor="true" view="normal" topLeftCell="A1" colorId="64" zoomScale="220" zoomScaleNormal="220" zoomScalePageLayoutView="100" workbookViewId="0">
      <selection pane="topLeft" activeCell="F23" activeCellId="0" sqref="F23"/>
    </sheetView>
  </sheetViews>
  <sheetFormatPr defaultColWidth="11.53515625" defaultRowHeight="12.8" zeroHeight="false" outlineLevelRow="0" outlineLevelCol="0"/>
  <cols>
    <col collapsed="false" customWidth="true" hidden="false" outlineLevel="0" max="10" min="10" style="0" width="23.68"/>
  </cols>
  <sheetData>
    <row r="1" customFormat="false" ht="26.1" hidden="false" customHeight="true" outlineLevel="0" collapsed="false">
      <c r="A1" s="31" t="s">
        <v>380</v>
      </c>
      <c r="B1" s="11" t="s">
        <v>197</v>
      </c>
      <c r="C1" s="12"/>
      <c r="D1" s="12"/>
      <c r="E1" s="12"/>
      <c r="F1" s="12"/>
      <c r="G1" s="13"/>
    </row>
    <row r="2" s="36" customFormat="true" ht="23.85" hidden="false" customHeight="false" outlineLevel="0" collapsed="false">
      <c r="A2" s="14" t="s">
        <v>0</v>
      </c>
      <c r="B2" s="32" t="s">
        <v>381</v>
      </c>
      <c r="C2" s="33" t="s">
        <v>382</v>
      </c>
      <c r="D2" s="34" t="s">
        <v>383</v>
      </c>
      <c r="E2" s="33" t="s">
        <v>384</v>
      </c>
      <c r="F2" s="33" t="s">
        <v>385</v>
      </c>
      <c r="G2" s="35" t="s">
        <v>386</v>
      </c>
      <c r="I2" s="36" t="s">
        <v>387</v>
      </c>
      <c r="J2" s="36" t="s">
        <v>388</v>
      </c>
    </row>
    <row r="3" customFormat="false" ht="12.8" hidden="false" customHeight="false" outlineLevel="0" collapsed="false">
      <c r="A3" s="37" t="n">
        <v>2013</v>
      </c>
      <c r="B3" s="38" t="n">
        <v>65.4441666666667</v>
      </c>
      <c r="C3" s="39" t="n">
        <v>71.4730769230769</v>
      </c>
      <c r="D3" s="39" t="n">
        <v>61.3015625</v>
      </c>
      <c r="E3" s="39" t="n">
        <v>56.1915384615385</v>
      </c>
      <c r="F3" s="39" t="n">
        <v>54.3</v>
      </c>
      <c r="G3" s="40" t="n">
        <v>82.6230769230769</v>
      </c>
      <c r="I3" s="1" t="n">
        <f aca="false">AVERAGE(B3:G3)</f>
        <v>65.2222369123932</v>
      </c>
      <c r="J3" s="41" t="n">
        <v>0</v>
      </c>
    </row>
    <row r="4" customFormat="false" ht="12.8" hidden="false" customHeight="false" outlineLevel="0" collapsed="false">
      <c r="A4" s="42" t="n">
        <v>2014</v>
      </c>
      <c r="B4" s="43" t="n">
        <v>64.165625</v>
      </c>
      <c r="C4" s="44" t="n">
        <v>71.7762962962963</v>
      </c>
      <c r="D4" s="44" t="n">
        <v>61.085</v>
      </c>
      <c r="E4" s="44" t="n">
        <v>55.8976923076923</v>
      </c>
      <c r="F4" s="44" t="n">
        <v>54.29</v>
      </c>
      <c r="G4" s="45" t="n">
        <v>82.3951282051282</v>
      </c>
      <c r="I4" s="1" t="n">
        <f aca="false">AVERAGE(B4:G4)</f>
        <v>64.9349569681861</v>
      </c>
      <c r="J4" s="41" t="n">
        <f aca="false">(I4-I$3)/I$3</f>
        <v>-0.00440463188333919</v>
      </c>
    </row>
    <row r="5" customFormat="false" ht="12.8" hidden="false" customHeight="false" outlineLevel="0" collapsed="false">
      <c r="A5" s="42" t="n">
        <v>2015</v>
      </c>
      <c r="B5" s="43" t="n">
        <v>63.8989583333333</v>
      </c>
      <c r="C5" s="44" t="n">
        <v>71.2666666666667</v>
      </c>
      <c r="D5" s="44" t="n">
        <v>60.7225</v>
      </c>
      <c r="E5" s="44" t="n">
        <v>55.3146153846154</v>
      </c>
      <c r="F5" s="44" t="n">
        <v>53.62</v>
      </c>
      <c r="G5" s="45" t="n">
        <v>80.9335897435897</v>
      </c>
      <c r="I5" s="1" t="n">
        <f aca="false">AVERAGE(B5:G5)</f>
        <v>64.2927216880342</v>
      </c>
      <c r="J5" s="41" t="n">
        <f aca="false">(I5-I$3)/I$3</f>
        <v>-0.014251507896111</v>
      </c>
    </row>
    <row r="6" customFormat="false" ht="12.8" hidden="false" customHeight="false" outlineLevel="0" collapsed="false">
      <c r="A6" s="42" t="n">
        <v>2016</v>
      </c>
      <c r="B6" s="43" t="n">
        <v>62.915</v>
      </c>
      <c r="C6" s="44" t="n">
        <v>70.3459259259259</v>
      </c>
      <c r="D6" s="44" t="n">
        <v>59.63375</v>
      </c>
      <c r="E6" s="44" t="n">
        <v>53.0653846153846</v>
      </c>
      <c r="F6" s="44" t="n">
        <v>52.1152631578947</v>
      </c>
      <c r="G6" s="45" t="n">
        <v>79.6751282051282</v>
      </c>
      <c r="I6" s="1" t="n">
        <f aca="false">AVERAGE(B6:G6)</f>
        <v>62.9584086507222</v>
      </c>
      <c r="J6" s="41" t="n">
        <f aca="false">(I6-I$3)/I$3</f>
        <v>-0.0347094544566405</v>
      </c>
    </row>
    <row r="7" customFormat="false" ht="12.8" hidden="false" customHeight="false" outlineLevel="0" collapsed="false">
      <c r="A7" s="42" t="n">
        <v>2017</v>
      </c>
      <c r="B7" s="43" t="n">
        <v>62.1014583333333</v>
      </c>
      <c r="C7" s="44" t="n">
        <v>69.8355555555555</v>
      </c>
      <c r="D7" s="44" t="n">
        <v>59.8828125</v>
      </c>
      <c r="E7" s="44" t="n">
        <v>52.4230769230769</v>
      </c>
      <c r="F7" s="44" t="n">
        <v>51.3236842105263</v>
      </c>
      <c r="G7" s="45" t="n">
        <v>79.4653846153846</v>
      </c>
      <c r="I7" s="1" t="n">
        <f aca="false">AVERAGE(B7:G7)</f>
        <v>62.5053286896461</v>
      </c>
      <c r="J7" s="41" t="n">
        <f aca="false">(I7-I$3)/I$3</f>
        <v>-0.041656164390627</v>
      </c>
    </row>
    <row r="8" customFormat="false" ht="12.8" hidden="false" customHeight="false" outlineLevel="0" collapsed="false">
      <c r="A8" s="42" t="n">
        <v>2018</v>
      </c>
      <c r="B8" s="43" t="n">
        <v>62.7270833333333</v>
      </c>
      <c r="C8" s="44" t="n">
        <v>70.2181481481482</v>
      </c>
      <c r="D8" s="44" t="n">
        <v>60.0903125</v>
      </c>
      <c r="E8" s="44" t="n">
        <v>52.7084615384615</v>
      </c>
      <c r="F8" s="44" t="n">
        <v>51.9442105263158</v>
      </c>
      <c r="G8" s="45" t="n">
        <v>79.1666666666667</v>
      </c>
      <c r="I8" s="1" t="n">
        <f aca="false">AVERAGE(B8:G8)</f>
        <v>62.8091471188209</v>
      </c>
      <c r="J8" s="41" t="n">
        <f aca="false">(I8-I$3)/I$3</f>
        <v>-0.0369979612446218</v>
      </c>
    </row>
    <row r="9" customFormat="false" ht="12.8" hidden="false" customHeight="false" outlineLevel="0" collapsed="false">
      <c r="A9" s="42" t="n">
        <v>2019</v>
      </c>
      <c r="B9" s="43" t="n">
        <v>62.689375</v>
      </c>
      <c r="C9" s="44" t="n">
        <v>69.1970370370371</v>
      </c>
      <c r="D9" s="44" t="n">
        <v>60.5640625</v>
      </c>
      <c r="E9" s="44" t="n">
        <v>52.98</v>
      </c>
      <c r="F9" s="44" t="n">
        <v>51.3857894736842</v>
      </c>
      <c r="G9" s="45" t="n">
        <v>78.7684615384616</v>
      </c>
      <c r="I9" s="1" t="n">
        <f aca="false">AVERAGE(B9:G9)</f>
        <v>62.5974542581972</v>
      </c>
      <c r="J9" s="41" t="n">
        <f aca="false">(I9-I$3)/I$3</f>
        <v>-0.040243677286347</v>
      </c>
    </row>
    <row r="10" customFormat="false" ht="12.8" hidden="false" customHeight="false" outlineLevel="0" collapsed="false">
      <c r="A10" s="42" t="n">
        <v>2020</v>
      </c>
      <c r="B10" s="43" t="n">
        <v>62.9741666666667</v>
      </c>
      <c r="C10" s="44" t="n">
        <v>69.3418518518518</v>
      </c>
      <c r="D10" s="44" t="n">
        <v>60.4934375</v>
      </c>
      <c r="E10" s="44" t="n">
        <v>53.37</v>
      </c>
      <c r="F10" s="44" t="n">
        <v>51.7457894736842</v>
      </c>
      <c r="G10" s="45" t="n">
        <v>79.0102564102564</v>
      </c>
      <c r="I10" s="1" t="n">
        <f aca="false">AVERAGE(B10:G10)</f>
        <v>62.8225836504099</v>
      </c>
      <c r="J10" s="41" t="n">
        <f aca="false">(I10-I$3)/I$3</f>
        <v>-0.0367919497334406</v>
      </c>
    </row>
    <row r="11" customFormat="false" ht="12.8" hidden="false" customHeight="false" outlineLevel="0" collapsed="false">
      <c r="A11" s="42" t="n">
        <v>2021</v>
      </c>
      <c r="B11" s="43" t="n">
        <v>62.775625</v>
      </c>
      <c r="C11" s="44" t="n">
        <v>68.9044444444444</v>
      </c>
      <c r="D11" s="44" t="n">
        <v>59.87125</v>
      </c>
      <c r="E11" s="44" t="n">
        <v>54.0715384615385</v>
      </c>
      <c r="F11" s="44" t="n">
        <v>50.8910526315789</v>
      </c>
      <c r="G11" s="45" t="n">
        <v>78.9794871794872</v>
      </c>
      <c r="I11" s="1" t="n">
        <f aca="false">AVERAGE(B11:G11)</f>
        <v>62.5822329528415</v>
      </c>
      <c r="J11" s="41" t="n">
        <f aca="false">(I11-I$3)/I$3</f>
        <v>-0.0404770532954541</v>
      </c>
    </row>
    <row r="12" customFormat="false" ht="12.8" hidden="false" customHeight="false" outlineLevel="0" collapsed="false">
      <c r="A12" s="42" t="n">
        <v>2022</v>
      </c>
      <c r="B12" s="43" t="n">
        <v>56.926875</v>
      </c>
      <c r="C12" s="44" t="n">
        <v>61.0777777777778</v>
      </c>
      <c r="D12" s="44" t="n">
        <v>51.8715625</v>
      </c>
      <c r="E12" s="44" t="n">
        <v>49.2407692307692</v>
      </c>
      <c r="F12" s="44" t="n">
        <v>39.3994736842105</v>
      </c>
      <c r="G12" s="45" t="n">
        <v>74.7938461538462</v>
      </c>
      <c r="I12" s="1" t="n">
        <f aca="false">AVERAGE(B12:G12)</f>
        <v>55.5517173911006</v>
      </c>
      <c r="J12" s="41" t="n">
        <f aca="false">(I12-I$3)/I$3</f>
        <v>-0.148270282944788</v>
      </c>
    </row>
    <row r="13" customFormat="false" ht="12.8" hidden="false" customHeight="false" outlineLevel="0" collapsed="false">
      <c r="A13" s="46" t="n">
        <v>2023</v>
      </c>
      <c r="B13" s="47" t="n">
        <v>56.9085416666667</v>
      </c>
      <c r="C13" s="48" t="n">
        <v>59.2303571428571</v>
      </c>
      <c r="D13" s="48" t="n">
        <v>53.1484375</v>
      </c>
      <c r="E13" s="48" t="n">
        <v>47.9492307692308</v>
      </c>
      <c r="F13" s="48" t="n">
        <v>39.8715789473684</v>
      </c>
      <c r="G13" s="49" t="n">
        <v>76.095</v>
      </c>
      <c r="I13" s="1" t="n">
        <f aca="false">AVERAGE(B13:G13)</f>
        <v>55.5338576710205</v>
      </c>
      <c r="J13" s="41" t="n">
        <f aca="false">(I13-I$3)/I$3</f>
        <v>-0.14854411164073</v>
      </c>
    </row>
    <row r="15" customFormat="false" ht="12.8" hidden="false" customHeight="true" outlineLevel="0" collapsed="false">
      <c r="A15" s="50" t="s">
        <v>389</v>
      </c>
      <c r="B15" s="50"/>
      <c r="C15" s="50"/>
      <c r="D15" s="50"/>
      <c r="E15" s="50"/>
      <c r="F15" s="50"/>
      <c r="G15" s="50"/>
    </row>
    <row r="16" customFormat="false" ht="23.85" hidden="false" customHeight="true" outlineLevel="0" collapsed="false">
      <c r="A16" s="51" t="s">
        <v>390</v>
      </c>
      <c r="B16" s="51"/>
      <c r="C16" s="51"/>
      <c r="D16" s="51"/>
      <c r="E16" s="51"/>
      <c r="F16" s="51"/>
      <c r="G16" s="51"/>
    </row>
    <row r="17" customFormat="false" ht="57.45" hidden="false" customHeight="true" outlineLevel="0" collapsed="false">
      <c r="A17" s="52" t="s">
        <v>391</v>
      </c>
      <c r="B17" s="52"/>
      <c r="C17" s="52"/>
      <c r="D17" s="52"/>
      <c r="E17" s="52"/>
      <c r="F17" s="52"/>
      <c r="G17" s="52"/>
      <c r="K17" s="53"/>
    </row>
    <row r="21" customFormat="false" ht="12.8" hidden="false" customHeight="false" outlineLevel="0" collapsed="false">
      <c r="A21" s="54" t="s">
        <v>392</v>
      </c>
      <c r="B21" s="1" t="n">
        <f aca="false">AVERAGE(B10:B11)</f>
        <v>62.8748958333333</v>
      </c>
      <c r="C21" s="1" t="n">
        <f aca="false">AVERAGE(C10:C11)</f>
        <v>69.1231481481481</v>
      </c>
      <c r="D21" s="1" t="n">
        <f aca="false">AVERAGE(D10:D11)</f>
        <v>60.18234375</v>
      </c>
      <c r="E21" s="1" t="n">
        <f aca="false">AVERAGE(E10:E11)</f>
        <v>53.7207692307693</v>
      </c>
      <c r="F21" s="1" t="n">
        <f aca="false">AVERAGE(F10:F11)</f>
        <v>51.3184210526316</v>
      </c>
      <c r="G21" s="1" t="n">
        <f aca="false">AVERAGE(G10:G11)</f>
        <v>78.9948717948718</v>
      </c>
    </row>
    <row r="22" customFormat="false" ht="12.8" hidden="false" customHeight="false" outlineLevel="0" collapsed="false">
      <c r="A22" s="55" t="s">
        <v>393</v>
      </c>
      <c r="B22" s="1" t="n">
        <f aca="false">AVERAGE(B12:B13)</f>
        <v>56.9177083333334</v>
      </c>
      <c r="C22" s="1" t="n">
        <f aca="false">AVERAGE(C12:C13)</f>
        <v>60.1540674603175</v>
      </c>
      <c r="D22" s="1" t="n">
        <f aca="false">AVERAGE(D12:D13)</f>
        <v>52.51</v>
      </c>
      <c r="E22" s="1" t="n">
        <f aca="false">AVERAGE(E12:E13)</f>
        <v>48.595</v>
      </c>
      <c r="F22" s="1" t="n">
        <f aca="false">AVERAGE(F12:F13)</f>
        <v>39.6355263157894</v>
      </c>
      <c r="G22" s="1" t="n">
        <f aca="false">AVERAGE(G12:G13)</f>
        <v>75.4444230769231</v>
      </c>
    </row>
    <row r="23" customFormat="false" ht="12.8" hidden="false" customHeight="false" outlineLevel="0" collapsed="false">
      <c r="B23" s="56" t="n">
        <f aca="false">(1-B22/B21)*-1</f>
        <v>-0.0947466778440653</v>
      </c>
      <c r="C23" s="56" t="n">
        <f aca="false">(1-C22/C21)*-1</f>
        <v>-0.129755095479848</v>
      </c>
      <c r="D23" s="56" t="n">
        <f aca="false">(1-D22/D21)*-1</f>
        <v>-0.127484961068835</v>
      </c>
      <c r="E23" s="56" t="n">
        <f aca="false">(1-E22/E21)*-1</f>
        <v>-0.0954150378739067</v>
      </c>
      <c r="F23" s="56" t="n">
        <f aca="false">(1-F22/F21)*-1</f>
        <v>-0.22765499205169</v>
      </c>
      <c r="G23" s="56" t="n">
        <f aca="false">(1-G22/G21)*-1</f>
        <v>-0.0449453064139183</v>
      </c>
    </row>
  </sheetData>
  <mergeCells count="3">
    <mergeCell ref="A15:G15"/>
    <mergeCell ref="A16:G16"/>
    <mergeCell ref="A17:G17"/>
  </mergeCells>
  <conditionalFormatting sqref="I3:I13">
    <cfRule type="colorScale" priority="2">
      <colorScale>
        <cfvo type="min" val="0"/>
        <cfvo type="percentile" val="50"/>
        <cfvo type="max" val="0"/>
        <color rgb="FFFF0000"/>
        <color rgb="FFFFFF00"/>
        <color rgb="FF00A933"/>
      </colorScale>
    </cfRule>
  </conditionalFormatting>
  <conditionalFormatting sqref="J3:J13">
    <cfRule type="dataBar" priority="3">
      <dataBar showValue="1" minLength="0" maxLength="100">
        <cfvo type="min" val="0"/>
        <cfvo type="max" val="0"/>
        <color rgb="FF2A6099"/>
      </dataBar>
      <extLst>
        <ext xmlns:x14="http://schemas.microsoft.com/office/spreadsheetml/2009/9/main" uri="{B025F937-C7B1-47D3-B67F-A62EFF666E3E}">
          <x14:id>{F5E993B7-5368-4DC7-8055-C070D3DA15EB}</x14:id>
        </ext>
      </extLst>
    </cfRule>
  </conditionalFormatting>
  <conditionalFormatting sqref="B3:G13">
    <cfRule type="colorScale" priority="4">
      <colorScale>
        <cfvo type="min" val="0"/>
        <cfvo type="percentile" val="50"/>
        <cfvo type="max" val="0"/>
        <color rgb="FFFF0000"/>
        <color rgb="FFFFFF00"/>
        <color rgb="FF00A933"/>
      </colorScale>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extLst>
    <ext xmlns:x14="http://schemas.microsoft.com/office/spreadsheetml/2009/9/main" uri="{78C0D931-6437-407d-A8EE-F0AAD7539E65}">
      <x14:conditionalFormattings>
        <x14:conditionalFormatting xmlns:xm="http://schemas.microsoft.com/office/excel/2006/main">
          <x14:cfRule type="dataBar" id="{F5E993B7-5368-4DC7-8055-C070D3DA15EB}">
            <x14:dataBar minLength="0" maxLength="100" axisPosition="automatic" gradient="true">
              <x14:cfvo type="autoMin"/>
              <x14:cfvo type="autoMax"/>
              <x14:negativeFillColor rgb="FFFF0000"/>
              <x14:axisColor rgb="FF000000"/>
            </x14:dataBar>
          </x14:cfRule>
          <xm:sqref>J3:J13</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R48"/>
  <sheetViews>
    <sheetView showFormulas="false" showGridLines="true" showRowColHeaders="true" showZeros="true" rightToLeft="false" tabSelected="false" showOutlineSymbols="true" defaultGridColor="true" view="normal" topLeftCell="A13" colorId="64" zoomScale="170" zoomScaleNormal="170" zoomScalePageLayoutView="100" workbookViewId="0">
      <selection pane="topLeft" activeCell="O28" activeCellId="0" sqref="O28"/>
    </sheetView>
  </sheetViews>
  <sheetFormatPr defaultColWidth="11.53515625" defaultRowHeight="12.8" zeroHeight="false" outlineLevelRow="0" outlineLevelCol="0"/>
  <cols>
    <col collapsed="false" customWidth="true" hidden="false" outlineLevel="0" max="1" min="1" style="0" width="24.84"/>
    <col collapsed="false" customWidth="true" hidden="false" outlineLevel="0" max="2" min="2" style="0" width="8.66"/>
    <col collapsed="false" customWidth="true" hidden="false" outlineLevel="0" max="12" min="3" style="0" width="8.67"/>
    <col collapsed="false" customWidth="true" hidden="true" outlineLevel="0" max="13" min="13" style="0" width="11.9"/>
    <col collapsed="false" customWidth="false" hidden="true" outlineLevel="0" max="14" min="14" style="0" width="11.52"/>
    <col collapsed="false" customWidth="true" hidden="false" outlineLevel="0" max="15" min="15" style="0" width="20.92"/>
  </cols>
  <sheetData>
    <row r="1" customFormat="false" ht="12.8" hidden="false" customHeight="false" outlineLevel="0" collapsed="false">
      <c r="A1" s="57" t="s">
        <v>14</v>
      </c>
      <c r="B1" s="58" t="s">
        <v>385</v>
      </c>
    </row>
    <row r="3" customFormat="false" ht="12.8" hidden="false" customHeight="false" outlineLevel="0" collapsed="false">
      <c r="A3" s="10" t="s">
        <v>196</v>
      </c>
      <c r="B3" s="11" t="s">
        <v>197</v>
      </c>
      <c r="C3" s="12"/>
      <c r="D3" s="12"/>
      <c r="E3" s="12"/>
      <c r="F3" s="12"/>
      <c r="G3" s="12"/>
      <c r="H3" s="12"/>
      <c r="I3" s="12"/>
      <c r="J3" s="12"/>
      <c r="K3" s="12"/>
      <c r="L3" s="13"/>
    </row>
    <row r="4" customFormat="false" ht="23.85" hidden="false" customHeight="false" outlineLevel="0" collapsed="false">
      <c r="A4" s="14" t="s">
        <v>15</v>
      </c>
      <c r="B4" s="15" t="n">
        <v>2013</v>
      </c>
      <c r="C4" s="16" t="n">
        <v>2014</v>
      </c>
      <c r="D4" s="16" t="n">
        <v>2015</v>
      </c>
      <c r="E4" s="16" t="n">
        <v>2016</v>
      </c>
      <c r="F4" s="16" t="n">
        <v>2017</v>
      </c>
      <c r="G4" s="16" t="n">
        <v>2018</v>
      </c>
      <c r="H4" s="16" t="n">
        <v>2019</v>
      </c>
      <c r="I4" s="16" t="n">
        <v>2020</v>
      </c>
      <c r="J4" s="16" t="n">
        <v>2021</v>
      </c>
      <c r="K4" s="16" t="n">
        <v>2022</v>
      </c>
      <c r="L4" s="17" t="n">
        <v>2023</v>
      </c>
      <c r="N4" s="36" t="s">
        <v>394</v>
      </c>
      <c r="O4" s="59" t="s">
        <v>395</v>
      </c>
    </row>
    <row r="5" customFormat="false" ht="12.8" hidden="false" customHeight="false" outlineLevel="0" collapsed="false">
      <c r="A5" s="60" t="s">
        <v>200</v>
      </c>
      <c r="B5" s="38" t="n">
        <v>63.46</v>
      </c>
      <c r="C5" s="39" t="n">
        <v>63.74</v>
      </c>
      <c r="D5" s="39" t="n">
        <v>63.37</v>
      </c>
      <c r="E5" s="39" t="n">
        <v>58.31</v>
      </c>
      <c r="F5" s="39" t="n">
        <v>57.17</v>
      </c>
      <c r="G5" s="39" t="n">
        <v>56.87</v>
      </c>
      <c r="H5" s="39" t="n">
        <v>54.25</v>
      </c>
      <c r="I5" s="39" t="n">
        <v>54.48</v>
      </c>
      <c r="J5" s="39" t="n">
        <v>52.74</v>
      </c>
      <c r="K5" s="39" t="n">
        <v>45.53</v>
      </c>
      <c r="L5" s="40" t="n">
        <v>45.74</v>
      </c>
      <c r="N5" s="1" t="n">
        <f aca="false">AVERAGE(J5:L5)</f>
        <v>48.0033333333333</v>
      </c>
      <c r="O5" s="41" t="e">
        <f aca="false">(1-(N5/M5))*-1</f>
        <v>#DIV/0!</v>
      </c>
      <c r="P5" s="0" t="n">
        <v>1</v>
      </c>
    </row>
    <row r="6" customFormat="false" ht="12.8" hidden="false" customHeight="false" outlineLevel="0" collapsed="false">
      <c r="A6" s="61" t="s">
        <v>208</v>
      </c>
      <c r="B6" s="43" t="n">
        <v>37.25</v>
      </c>
      <c r="C6" s="44" t="n">
        <v>41.74</v>
      </c>
      <c r="D6" s="44" t="n">
        <v>41.31</v>
      </c>
      <c r="E6" s="44" t="n">
        <v>45.14</v>
      </c>
      <c r="F6" s="44" t="n">
        <v>41.12</v>
      </c>
      <c r="G6" s="44" t="n">
        <v>39.15</v>
      </c>
      <c r="H6" s="44" t="n">
        <v>38.69</v>
      </c>
      <c r="I6" s="44" t="n">
        <v>39.87</v>
      </c>
      <c r="J6" s="44" t="n">
        <v>38.9</v>
      </c>
      <c r="K6" s="44" t="n">
        <v>30.97</v>
      </c>
      <c r="L6" s="45" t="n">
        <v>30.59</v>
      </c>
      <c r="N6" s="1" t="n">
        <f aca="false">AVERAGE(J6:L6)</f>
        <v>33.4866666666667</v>
      </c>
      <c r="O6" s="41" t="e">
        <f aca="false">(1-(N6/M6))*-1</f>
        <v>#DIV/0!</v>
      </c>
      <c r="P6" s="0" t="n">
        <v>2</v>
      </c>
    </row>
    <row r="7" customFormat="false" ht="12.8" hidden="false" customHeight="false" outlineLevel="0" collapsed="false">
      <c r="A7" s="61" t="s">
        <v>246</v>
      </c>
      <c r="B7" s="43" t="n">
        <v>51.34</v>
      </c>
      <c r="C7" s="44" t="n">
        <v>48.11</v>
      </c>
      <c r="D7" s="44" t="n">
        <v>49.83</v>
      </c>
      <c r="E7" s="44" t="n">
        <v>45.55</v>
      </c>
      <c r="F7" s="44" t="n">
        <v>44.22</v>
      </c>
      <c r="G7" s="44" t="n">
        <v>43.28</v>
      </c>
      <c r="H7" s="44" t="n">
        <v>43.53</v>
      </c>
      <c r="I7" s="44" t="n">
        <v>43.18</v>
      </c>
      <c r="J7" s="44" t="n">
        <v>43.83</v>
      </c>
      <c r="K7" s="44" t="n">
        <v>30.23</v>
      </c>
      <c r="L7" s="45" t="n">
        <v>33.37</v>
      </c>
      <c r="N7" s="1" t="n">
        <f aca="false">AVERAGE(J7:L7)</f>
        <v>35.81</v>
      </c>
      <c r="O7" s="41" t="e">
        <f aca="false">(1-(N7/M7))*-1</f>
        <v>#DIV/0!</v>
      </c>
      <c r="P7" s="0" t="n">
        <v>3</v>
      </c>
    </row>
    <row r="8" customFormat="false" ht="12.8" hidden="false" customHeight="false" outlineLevel="0" collapsed="false">
      <c r="A8" s="61" t="s">
        <v>273</v>
      </c>
      <c r="B8" s="43" t="n">
        <v>26.6</v>
      </c>
      <c r="C8" s="44" t="n">
        <v>27.71</v>
      </c>
      <c r="D8" s="44" t="n">
        <v>27.68</v>
      </c>
      <c r="E8" s="44" t="n">
        <v>33.48</v>
      </c>
      <c r="F8" s="44" t="n">
        <v>34.88</v>
      </c>
      <c r="G8" s="44" t="n">
        <v>39.29</v>
      </c>
      <c r="H8" s="44" t="n">
        <v>35.59</v>
      </c>
      <c r="I8" s="44" t="n">
        <v>35.19</v>
      </c>
      <c r="J8" s="44" t="n">
        <v>27.3</v>
      </c>
      <c r="K8" s="44" t="n">
        <v>23.22</v>
      </c>
      <c r="L8" s="45" t="n">
        <v>24.81</v>
      </c>
      <c r="N8" s="1" t="n">
        <f aca="false">AVERAGE(J8:L8)</f>
        <v>25.11</v>
      </c>
      <c r="O8" s="41" t="e">
        <f aca="false">(1-(N8/M8))*-1</f>
        <v>#DIV/0!</v>
      </c>
      <c r="P8" s="0" t="n">
        <v>4</v>
      </c>
    </row>
    <row r="9" customFormat="false" ht="12.8" hidden="false" customHeight="false" outlineLevel="0" collapsed="false">
      <c r="A9" s="61" t="s">
        <v>274</v>
      </c>
      <c r="B9" s="43" t="n">
        <v>55.33</v>
      </c>
      <c r="C9" s="44" t="n">
        <v>54.56</v>
      </c>
      <c r="D9" s="44" t="n">
        <v>52.24</v>
      </c>
      <c r="E9" s="44" t="n">
        <v>45.65</v>
      </c>
      <c r="F9" s="44" t="n">
        <v>45.97</v>
      </c>
      <c r="G9" s="44" t="n">
        <v>43.44</v>
      </c>
      <c r="H9" s="44" t="n">
        <v>47.4</v>
      </c>
      <c r="I9" s="44" t="n">
        <v>44.63</v>
      </c>
      <c r="J9" s="44" t="n">
        <v>44.43</v>
      </c>
      <c r="K9" s="44" t="n">
        <v>28.59</v>
      </c>
      <c r="L9" s="45" t="n">
        <v>32.94</v>
      </c>
      <c r="N9" s="1" t="n">
        <f aca="false">AVERAGE(J9:L9)</f>
        <v>35.32</v>
      </c>
      <c r="O9" s="41" t="e">
        <f aca="false">(1-(N9/M9))*-1</f>
        <v>#DIV/0!</v>
      </c>
      <c r="P9" s="0" t="n">
        <v>5</v>
      </c>
    </row>
    <row r="10" customFormat="false" ht="12.8" hidden="false" customHeight="false" outlineLevel="0" collapsed="false">
      <c r="A10" s="61" t="s">
        <v>276</v>
      </c>
      <c r="B10" s="43" t="n">
        <v>67.03</v>
      </c>
      <c r="C10" s="44" t="n">
        <v>68.81</v>
      </c>
      <c r="D10" s="44" t="n">
        <v>67.91</v>
      </c>
      <c r="E10" s="44" t="n">
        <v>67.42</v>
      </c>
      <c r="F10" s="44" t="n">
        <v>68.99</v>
      </c>
      <c r="G10" s="44" t="n">
        <v>69.74</v>
      </c>
      <c r="H10" s="44" t="n">
        <v>69.2</v>
      </c>
      <c r="I10" s="44" t="n">
        <v>69.16</v>
      </c>
      <c r="J10" s="44" t="n">
        <v>69.1</v>
      </c>
      <c r="K10" s="44" t="n">
        <v>59.62</v>
      </c>
      <c r="L10" s="45" t="n">
        <v>57.57</v>
      </c>
      <c r="N10" s="1" t="n">
        <f aca="false">AVERAGE(J10:L10)</f>
        <v>62.0966666666667</v>
      </c>
      <c r="O10" s="41" t="e">
        <f aca="false">(1-(N10/M10))*-1</f>
        <v>#DIV/0!</v>
      </c>
      <c r="P10" s="0" t="n">
        <v>6</v>
      </c>
    </row>
    <row r="11" customFormat="false" ht="12.8" hidden="false" customHeight="false" outlineLevel="0" collapsed="false">
      <c r="A11" s="61" t="s">
        <v>280</v>
      </c>
      <c r="B11" s="43" t="n">
        <v>61.53</v>
      </c>
      <c r="C11" s="44" t="n">
        <v>59.58</v>
      </c>
      <c r="D11" s="44" t="n">
        <v>57.93</v>
      </c>
      <c r="E11" s="44" t="n">
        <v>55.51</v>
      </c>
      <c r="F11" s="44" t="n">
        <v>56.76</v>
      </c>
      <c r="G11" s="44" t="n">
        <v>58.29</v>
      </c>
      <c r="H11" s="44" t="n">
        <v>56.89</v>
      </c>
      <c r="I11" s="44" t="n">
        <v>57.92</v>
      </c>
      <c r="J11" s="44" t="n">
        <v>57.11</v>
      </c>
      <c r="K11" s="44" t="n">
        <v>48.66</v>
      </c>
      <c r="L11" s="45" t="n">
        <v>42.79</v>
      </c>
      <c r="N11" s="1" t="n">
        <f aca="false">AVERAGE(J11:L11)</f>
        <v>49.52</v>
      </c>
      <c r="O11" s="41" t="e">
        <f aca="false">(1-(N11/M11))*-1</f>
        <v>#DIV/0!</v>
      </c>
      <c r="P11" s="0" t="n">
        <v>7</v>
      </c>
    </row>
    <row r="12" customFormat="false" ht="12.8" hidden="false" customHeight="false" outlineLevel="0" collapsed="false">
      <c r="A12" s="61" t="s">
        <v>284</v>
      </c>
      <c r="B12" s="43" t="n">
        <v>71.72</v>
      </c>
      <c r="C12" s="44" t="n">
        <v>69.29</v>
      </c>
      <c r="D12" s="44" t="n">
        <v>69.16</v>
      </c>
      <c r="E12" s="44" t="n">
        <v>67.41</v>
      </c>
      <c r="F12" s="44" t="n">
        <v>66.39</v>
      </c>
      <c r="G12" s="44" t="n">
        <v>68.09</v>
      </c>
      <c r="H12" s="44" t="n">
        <v>66.14</v>
      </c>
      <c r="I12" s="44" t="n">
        <v>65.7</v>
      </c>
      <c r="J12" s="44" t="n">
        <v>65.64</v>
      </c>
      <c r="K12" s="44" t="n">
        <v>37.87</v>
      </c>
      <c r="L12" s="45" t="n">
        <v>38.84</v>
      </c>
      <c r="N12" s="1" t="n">
        <f aca="false">AVERAGE(J12:L12)</f>
        <v>47.45</v>
      </c>
      <c r="O12" s="41" t="e">
        <f aca="false">(1-(N12/M12))*-1</f>
        <v>#DIV/0!</v>
      </c>
      <c r="P12" s="0" t="n">
        <v>8</v>
      </c>
    </row>
    <row r="13" customFormat="false" ht="12.8" hidden="false" customHeight="false" outlineLevel="0" collapsed="false">
      <c r="A13" s="61" t="s">
        <v>288</v>
      </c>
      <c r="B13" s="43" t="n">
        <v>69.85</v>
      </c>
      <c r="C13" s="44" t="n">
        <v>68.11</v>
      </c>
      <c r="D13" s="44" t="n">
        <v>68.19</v>
      </c>
      <c r="E13" s="44" t="n">
        <v>68.05</v>
      </c>
      <c r="F13" s="44" t="n">
        <v>66.99</v>
      </c>
      <c r="G13" s="44" t="n">
        <v>68.85</v>
      </c>
      <c r="H13" s="44" t="n">
        <v>67.56</v>
      </c>
      <c r="I13" s="44" t="n">
        <v>66.81</v>
      </c>
      <c r="J13" s="44" t="n">
        <v>65.07</v>
      </c>
      <c r="K13" s="44" t="n">
        <v>46.58</v>
      </c>
      <c r="L13" s="45" t="n">
        <v>50.46</v>
      </c>
      <c r="N13" s="1" t="n">
        <f aca="false">AVERAGE(J13:L13)</f>
        <v>54.0366666666667</v>
      </c>
      <c r="O13" s="41" t="e">
        <f aca="false">(1-(N13/M13))*-1</f>
        <v>#DIV/0!</v>
      </c>
      <c r="P13" s="0" t="n">
        <v>9</v>
      </c>
    </row>
    <row r="14" customFormat="false" ht="12.8" hidden="false" customHeight="false" outlineLevel="0" collapsed="false">
      <c r="A14" s="61" t="s">
        <v>291</v>
      </c>
      <c r="B14" s="43" t="n">
        <v>62.14</v>
      </c>
      <c r="C14" s="44" t="n">
        <v>60.16</v>
      </c>
      <c r="D14" s="44" t="n">
        <v>54.01</v>
      </c>
      <c r="E14" s="44" t="n">
        <v>42.11</v>
      </c>
      <c r="F14" s="44" t="n">
        <v>43.19</v>
      </c>
      <c r="G14" s="44" t="n">
        <v>43.21</v>
      </c>
      <c r="H14" s="44" t="n">
        <v>44.23</v>
      </c>
      <c r="I14" s="44" t="n">
        <v>44.23</v>
      </c>
      <c r="J14" s="44" t="n">
        <v>44.27</v>
      </c>
      <c r="K14" s="44" t="n">
        <v>43.16</v>
      </c>
      <c r="L14" s="45" t="n">
        <v>40.22</v>
      </c>
      <c r="N14" s="1" t="n">
        <f aca="false">AVERAGE(J14:L14)</f>
        <v>42.55</v>
      </c>
      <c r="O14" s="41" t="e">
        <f aca="false">(1-(N14/M14))*-1</f>
        <v>#DIV/0!</v>
      </c>
      <c r="P14" s="0" t="n">
        <v>10</v>
      </c>
    </row>
    <row r="15" customFormat="false" ht="12.8" hidden="false" customHeight="false" outlineLevel="0" collapsed="false">
      <c r="A15" s="61" t="s">
        <v>307</v>
      </c>
      <c r="B15" s="43" t="n">
        <v>60.96</v>
      </c>
      <c r="C15" s="44" t="n">
        <v>60.28</v>
      </c>
      <c r="D15" s="44" t="n">
        <v>60.81</v>
      </c>
      <c r="E15" s="44" t="n">
        <v>57.36</v>
      </c>
      <c r="F15" s="44" t="n">
        <v>57.58</v>
      </c>
      <c r="G15" s="44" t="n">
        <v>56.87</v>
      </c>
      <c r="H15" s="44" t="n">
        <v>56.02</v>
      </c>
      <c r="I15" s="44" t="n">
        <v>57.12</v>
      </c>
      <c r="J15" s="44" t="n">
        <v>56.06</v>
      </c>
      <c r="K15" s="44" t="n">
        <v>45.42</v>
      </c>
      <c r="L15" s="45" t="n">
        <v>43.69</v>
      </c>
      <c r="N15" s="1" t="n">
        <f aca="false">AVERAGE(J15:L15)</f>
        <v>48.39</v>
      </c>
      <c r="O15" s="41" t="e">
        <f aca="false">(1-(N15/M15))*-1</f>
        <v>#DIV/0!</v>
      </c>
      <c r="P15" s="0" t="n">
        <v>11</v>
      </c>
    </row>
    <row r="16" customFormat="false" ht="12.8" hidden="false" customHeight="false" outlineLevel="0" collapsed="false">
      <c r="A16" s="61" t="s">
        <v>322</v>
      </c>
      <c r="B16" s="43" t="n">
        <v>58.49</v>
      </c>
      <c r="C16" s="44" t="n">
        <v>61.17</v>
      </c>
      <c r="D16" s="44" t="n">
        <v>61.17</v>
      </c>
      <c r="E16" s="44" t="n">
        <v>59.57</v>
      </c>
      <c r="F16" s="44" t="n">
        <v>59.54</v>
      </c>
      <c r="G16" s="44" t="n">
        <v>59.33</v>
      </c>
      <c r="H16" s="44" t="n">
        <v>56.58</v>
      </c>
      <c r="I16" s="44" t="n">
        <v>56.58</v>
      </c>
      <c r="J16" s="44" t="n">
        <v>56.63</v>
      </c>
      <c r="K16" s="44" t="n">
        <v>35.99</v>
      </c>
      <c r="L16" s="45" t="n">
        <v>37.87</v>
      </c>
      <c r="N16" s="1" t="n">
        <f aca="false">AVERAGE(J16:L16)</f>
        <v>43.4966666666667</v>
      </c>
      <c r="O16" s="41" t="e">
        <f aca="false">(1-(N16/M16))*-1</f>
        <v>#DIV/0!</v>
      </c>
      <c r="P16" s="0" t="n">
        <v>12</v>
      </c>
    </row>
    <row r="17" customFormat="false" ht="12.8" hidden="false" customHeight="false" outlineLevel="0" collapsed="false">
      <c r="A17" s="61" t="s">
        <v>324</v>
      </c>
      <c r="B17" s="43" t="n">
        <v>56.91</v>
      </c>
      <c r="C17" s="44" t="n">
        <v>59.89</v>
      </c>
      <c r="D17" s="44" t="n">
        <v>58.99</v>
      </c>
      <c r="E17" s="44" t="n">
        <v>57.07</v>
      </c>
      <c r="F17" s="44" t="n">
        <v>57.1</v>
      </c>
      <c r="G17" s="44" t="n">
        <v>57.04</v>
      </c>
      <c r="H17" s="44" t="n">
        <v>55.32</v>
      </c>
      <c r="I17" s="44" t="n">
        <v>55.91</v>
      </c>
      <c r="J17" s="44" t="n">
        <v>56.82</v>
      </c>
      <c r="K17" s="44" t="n">
        <v>28.98</v>
      </c>
      <c r="L17" s="45" t="n">
        <v>37.86</v>
      </c>
      <c r="N17" s="1" t="n">
        <f aca="false">AVERAGE(J17:L17)</f>
        <v>41.22</v>
      </c>
      <c r="O17" s="41" t="e">
        <f aca="false">(1-(N17/M17))*-1</f>
        <v>#DIV/0!</v>
      </c>
      <c r="P17" s="0" t="n">
        <v>13</v>
      </c>
    </row>
    <row r="18" customFormat="false" ht="12.8" hidden="false" customHeight="false" outlineLevel="0" collapsed="false">
      <c r="A18" s="61" t="s">
        <v>332</v>
      </c>
      <c r="B18" s="43" t="n">
        <v>67.14</v>
      </c>
      <c r="C18" s="44" t="n">
        <v>65.68</v>
      </c>
      <c r="D18" s="44" t="n">
        <v>64.65</v>
      </c>
      <c r="E18" s="44" t="n">
        <v>64.03</v>
      </c>
      <c r="F18" s="44" t="n">
        <v>60.17</v>
      </c>
      <c r="G18" s="44" t="n">
        <v>59.84</v>
      </c>
      <c r="H18" s="44" t="n">
        <v>57.49</v>
      </c>
      <c r="I18" s="44" t="n">
        <v>57.49</v>
      </c>
      <c r="J18" s="44" t="n">
        <v>57.4</v>
      </c>
      <c r="K18" s="44" t="n">
        <v>49.03</v>
      </c>
      <c r="L18" s="45" t="n">
        <v>55.28</v>
      </c>
      <c r="N18" s="1" t="n">
        <f aca="false">AVERAGE(J18:L18)</f>
        <v>53.9033333333333</v>
      </c>
      <c r="O18" s="41" t="e">
        <f aca="false">(1-(N18/M18))*-1</f>
        <v>#DIV/0!</v>
      </c>
      <c r="P18" s="0" t="n">
        <v>14</v>
      </c>
    </row>
    <row r="19" customFormat="false" ht="12.8" hidden="false" customHeight="false" outlineLevel="0" collapsed="false">
      <c r="A19" s="61" t="s">
        <v>337</v>
      </c>
      <c r="B19" s="43" t="n">
        <v>43.12</v>
      </c>
      <c r="C19" s="44" t="n">
        <v>41.7</v>
      </c>
      <c r="D19" s="44" t="n">
        <v>40.59</v>
      </c>
      <c r="E19" s="44" t="n">
        <v>40.28</v>
      </c>
      <c r="F19" s="44" t="n">
        <v>33.98</v>
      </c>
      <c r="G19" s="44" t="n">
        <v>36.87</v>
      </c>
      <c r="H19" s="44" t="n">
        <v>34.12</v>
      </c>
      <c r="I19" s="44" t="n">
        <v>37.86</v>
      </c>
      <c r="J19" s="44" t="n">
        <v>37.27</v>
      </c>
      <c r="K19" s="44" t="n">
        <v>33.71</v>
      </c>
      <c r="L19" s="45" t="n">
        <v>32.43</v>
      </c>
      <c r="N19" s="1" t="n">
        <f aca="false">AVERAGE(J19:L19)</f>
        <v>34.47</v>
      </c>
      <c r="O19" s="41" t="e">
        <f aca="false">(1-(N19/M19))*-1</f>
        <v>#DIV/0!</v>
      </c>
      <c r="P19" s="0" t="n">
        <v>15</v>
      </c>
    </row>
    <row r="20" customFormat="false" ht="12.8" hidden="false" customHeight="false" outlineLevel="0" collapsed="false">
      <c r="A20" s="61" t="s">
        <v>355</v>
      </c>
      <c r="B20" s="43" t="n">
        <v>21.47</v>
      </c>
      <c r="C20" s="44" t="n">
        <v>22.96</v>
      </c>
      <c r="D20" s="44" t="n">
        <v>22.71</v>
      </c>
      <c r="E20" s="44" t="n">
        <v>18.65</v>
      </c>
      <c r="F20" s="44" t="n">
        <v>18.51</v>
      </c>
      <c r="G20" s="44" t="n">
        <v>20.78</v>
      </c>
      <c r="H20" s="44" t="n">
        <v>28.22</v>
      </c>
      <c r="I20" s="44" t="n">
        <v>27.43</v>
      </c>
      <c r="J20" s="44" t="n">
        <v>29.37</v>
      </c>
      <c r="K20" s="44" t="n">
        <v>28.94</v>
      </c>
      <c r="L20" s="45" t="n">
        <v>27.22</v>
      </c>
      <c r="N20" s="1" t="n">
        <f aca="false">AVERAGE(J20:L20)</f>
        <v>28.51</v>
      </c>
      <c r="O20" s="41" t="e">
        <f aca="false">(1-(N20/M20))*-1</f>
        <v>#DIV/0!</v>
      </c>
      <c r="P20" s="0" t="n">
        <v>16</v>
      </c>
    </row>
    <row r="21" customFormat="false" ht="12.8" hidden="false" customHeight="false" outlineLevel="0" collapsed="false">
      <c r="A21" s="61" t="s">
        <v>363</v>
      </c>
      <c r="B21" s="43" t="n">
        <v>60.07</v>
      </c>
      <c r="C21" s="44" t="n">
        <v>61.31</v>
      </c>
      <c r="D21" s="44" t="n">
        <v>61.32</v>
      </c>
      <c r="E21" s="44" t="n">
        <v>68.4</v>
      </c>
      <c r="F21" s="44" t="n">
        <v>67.78</v>
      </c>
      <c r="G21" s="44" t="n">
        <v>69.09</v>
      </c>
      <c r="H21" s="44" t="n">
        <v>70.39</v>
      </c>
      <c r="I21" s="44" t="n">
        <v>70.55</v>
      </c>
      <c r="J21" s="44" t="n">
        <v>70.47</v>
      </c>
      <c r="K21" s="44" t="n">
        <v>58.49</v>
      </c>
      <c r="L21" s="45" t="n">
        <v>50.11</v>
      </c>
      <c r="N21" s="1" t="n">
        <f aca="false">AVERAGE(J21:L21)</f>
        <v>59.69</v>
      </c>
      <c r="O21" s="41" t="e">
        <f aca="false">(1-(N21/M21))*-1</f>
        <v>#DIV/0!</v>
      </c>
      <c r="P21" s="0" t="n">
        <v>17</v>
      </c>
    </row>
    <row r="22" customFormat="false" ht="12.8" hidden="false" customHeight="false" outlineLevel="0" collapsed="false">
      <c r="A22" s="61" t="s">
        <v>368</v>
      </c>
      <c r="B22" s="43" t="n">
        <v>66.51</v>
      </c>
      <c r="C22" s="44" t="n">
        <v>63.97</v>
      </c>
      <c r="D22" s="44" t="n">
        <v>63.27</v>
      </c>
      <c r="E22" s="44" t="n">
        <v>63.27</v>
      </c>
      <c r="F22" s="44" t="n">
        <v>60.61</v>
      </c>
      <c r="G22" s="44" t="n">
        <v>59.14</v>
      </c>
      <c r="H22" s="44" t="n">
        <v>56.37</v>
      </c>
      <c r="I22" s="44" t="n">
        <v>57.31</v>
      </c>
      <c r="J22" s="44" t="n">
        <v>56.87</v>
      </c>
      <c r="K22" s="44" t="n">
        <v>44.46</v>
      </c>
      <c r="L22" s="45" t="n">
        <v>42.99</v>
      </c>
      <c r="N22" s="1" t="n">
        <f aca="false">AVERAGE(J22:L22)</f>
        <v>48.1066666666667</v>
      </c>
      <c r="O22" s="41" t="e">
        <f aca="false">(1-(N22/M22))*-1</f>
        <v>#DIV/0!</v>
      </c>
      <c r="P22" s="0" t="n">
        <v>18</v>
      </c>
    </row>
    <row r="23" customFormat="false" ht="12.8" hidden="false" customHeight="false" outlineLevel="0" collapsed="false">
      <c r="A23" s="62" t="s">
        <v>375</v>
      </c>
      <c r="B23" s="47" t="n">
        <v>30.78</v>
      </c>
      <c r="C23" s="48" t="n">
        <v>32.74</v>
      </c>
      <c r="D23" s="48" t="n">
        <v>33.64</v>
      </c>
      <c r="E23" s="48" t="n">
        <v>32.93</v>
      </c>
      <c r="F23" s="48" t="n">
        <v>34.2</v>
      </c>
      <c r="G23" s="48" t="n">
        <v>37.77</v>
      </c>
      <c r="H23" s="48" t="n">
        <v>38.34</v>
      </c>
      <c r="I23" s="48" t="n">
        <v>41.75</v>
      </c>
      <c r="J23" s="48" t="n">
        <v>37.65</v>
      </c>
      <c r="K23" s="48" t="n">
        <v>29.14</v>
      </c>
      <c r="L23" s="49" t="n">
        <v>32.78</v>
      </c>
      <c r="N23" s="1" t="n">
        <f aca="false">AVERAGE(J23:L23)</f>
        <v>33.19</v>
      </c>
      <c r="O23" s="41" t="e">
        <f aca="false">(1-(N23/M23))*-1</f>
        <v>#DIV/0!</v>
      </c>
      <c r="P23" s="0" t="n">
        <v>19</v>
      </c>
    </row>
    <row r="25" customFormat="false" ht="12.8" hidden="false" customHeight="false" outlineLevel="0" collapsed="false">
      <c r="A25" s="57" t="s">
        <v>14</v>
      </c>
      <c r="B25" s="58" t="s">
        <v>385</v>
      </c>
    </row>
    <row r="26" customFormat="false" ht="12.8" hidden="false" customHeight="false" outlineLevel="0" collapsed="false">
      <c r="A26" s="10" t="s">
        <v>196</v>
      </c>
      <c r="B26" s="11" t="s">
        <v>197</v>
      </c>
      <c r="C26" s="12"/>
      <c r="D26" s="12"/>
      <c r="E26" s="12"/>
      <c r="F26" s="12"/>
      <c r="G26" s="12"/>
      <c r="H26" s="12"/>
      <c r="I26" s="12"/>
      <c r="J26" s="12"/>
      <c r="K26" s="12"/>
      <c r="L26" s="13"/>
    </row>
    <row r="27" customFormat="false" ht="23.85" hidden="false" customHeight="false" outlineLevel="0" collapsed="false">
      <c r="A27" s="14" t="s">
        <v>15</v>
      </c>
      <c r="B27" s="20" t="n">
        <v>2013</v>
      </c>
      <c r="C27" s="21" t="n">
        <v>2014</v>
      </c>
      <c r="D27" s="21" t="n">
        <v>2015</v>
      </c>
      <c r="E27" s="16" t="n">
        <v>2016</v>
      </c>
      <c r="F27" s="16" t="n">
        <v>2017</v>
      </c>
      <c r="G27" s="16" t="n">
        <v>2018</v>
      </c>
      <c r="H27" s="16" t="n">
        <v>2019</v>
      </c>
      <c r="I27" s="16" t="n">
        <v>2020</v>
      </c>
      <c r="J27" s="21" t="n">
        <v>2021</v>
      </c>
      <c r="K27" s="21" t="n">
        <v>2022</v>
      </c>
      <c r="L27" s="22" t="n">
        <v>2023</v>
      </c>
      <c r="M27" s="36" t="s">
        <v>396</v>
      </c>
      <c r="N27" s="36" t="s">
        <v>394</v>
      </c>
      <c r="O27" s="59" t="s">
        <v>395</v>
      </c>
    </row>
    <row r="28" customFormat="false" ht="12.8" hidden="false" customHeight="false" outlineLevel="0" collapsed="false">
      <c r="A28" s="60" t="s">
        <v>246</v>
      </c>
      <c r="B28" s="38" t="n">
        <v>21.47</v>
      </c>
      <c r="C28" s="39" t="n">
        <v>22.96</v>
      </c>
      <c r="D28" s="39" t="n">
        <v>22.71</v>
      </c>
      <c r="E28" s="39" t="n">
        <v>18.65</v>
      </c>
      <c r="F28" s="39" t="n">
        <v>18.51</v>
      </c>
      <c r="G28" s="39" t="n">
        <v>20.78</v>
      </c>
      <c r="H28" s="39" t="n">
        <v>28.22</v>
      </c>
      <c r="I28" s="39" t="n">
        <v>27.43</v>
      </c>
      <c r="J28" s="39" t="n">
        <v>29.37</v>
      </c>
      <c r="K28" s="39" t="n">
        <v>28.94</v>
      </c>
      <c r="L28" s="40" t="n">
        <v>27.22</v>
      </c>
      <c r="M28" s="1" t="n">
        <f aca="false">AVERAGE(B28:D28)</f>
        <v>22.38</v>
      </c>
      <c r="N28" s="1" t="n">
        <f aca="false">AVERAGE(J28:L28)</f>
        <v>28.51</v>
      </c>
      <c r="O28" s="41" t="n">
        <f aca="false">(1-(N28/M28))*-1</f>
        <v>0.27390527256479</v>
      </c>
      <c r="P28" s="0" t="n">
        <v>1</v>
      </c>
    </row>
    <row r="29" customFormat="false" ht="12.8" hidden="false" customHeight="false" outlineLevel="0" collapsed="false">
      <c r="A29" s="61" t="s">
        <v>274</v>
      </c>
      <c r="B29" s="43" t="n">
        <v>30.78</v>
      </c>
      <c r="C29" s="44" t="n">
        <v>32.74</v>
      </c>
      <c r="D29" s="44" t="n">
        <v>33.64</v>
      </c>
      <c r="E29" s="44" t="n">
        <v>32.93</v>
      </c>
      <c r="F29" s="44" t="n">
        <v>34.2</v>
      </c>
      <c r="G29" s="44" t="n">
        <v>37.77</v>
      </c>
      <c r="H29" s="44" t="n">
        <v>38.34</v>
      </c>
      <c r="I29" s="44" t="n">
        <v>41.75</v>
      </c>
      <c r="J29" s="44" t="n">
        <v>37.65</v>
      </c>
      <c r="K29" s="44" t="n">
        <v>29.14</v>
      </c>
      <c r="L29" s="45" t="n">
        <v>32.78</v>
      </c>
      <c r="M29" s="1" t="n">
        <f aca="false">AVERAGE(B29:D29)</f>
        <v>32.3866666666667</v>
      </c>
      <c r="N29" s="1" t="n">
        <f aca="false">AVERAGE(J29:L29)</f>
        <v>33.19</v>
      </c>
      <c r="O29" s="41" t="n">
        <f aca="false">(1-(N29/M29))*-1</f>
        <v>0.024804446274187</v>
      </c>
      <c r="P29" s="0" t="n">
        <v>2</v>
      </c>
    </row>
    <row r="30" customFormat="false" ht="12.8" hidden="false" customHeight="false" outlineLevel="0" collapsed="false">
      <c r="A30" s="61" t="s">
        <v>324</v>
      </c>
      <c r="B30" s="43" t="n">
        <v>60.07</v>
      </c>
      <c r="C30" s="44" t="n">
        <v>61.31</v>
      </c>
      <c r="D30" s="44" t="n">
        <v>61.32</v>
      </c>
      <c r="E30" s="44" t="n">
        <v>68.4</v>
      </c>
      <c r="F30" s="44" t="n">
        <v>67.78</v>
      </c>
      <c r="G30" s="44" t="n">
        <v>69.09</v>
      </c>
      <c r="H30" s="44" t="n">
        <v>70.39</v>
      </c>
      <c r="I30" s="44" t="n">
        <v>70.55</v>
      </c>
      <c r="J30" s="44" t="n">
        <v>70.47</v>
      </c>
      <c r="K30" s="44" t="n">
        <v>58.49</v>
      </c>
      <c r="L30" s="45" t="n">
        <v>50.11</v>
      </c>
      <c r="M30" s="1" t="n">
        <f aca="false">AVERAGE(B30:D30)</f>
        <v>60.9</v>
      </c>
      <c r="N30" s="1" t="n">
        <f aca="false">AVERAGE(J30:L30)</f>
        <v>59.69</v>
      </c>
      <c r="O30" s="41" t="n">
        <f aca="false">(1-(N30/M30))*-1</f>
        <v>-0.0198686371100164</v>
      </c>
      <c r="P30" s="0" t="n">
        <v>3</v>
      </c>
      <c r="R30" s="0" t="n">
        <f aca="false">AVERAGE(G30:I30)</f>
        <v>70.01</v>
      </c>
    </row>
    <row r="31" customFormat="false" ht="12.8" hidden="false" customHeight="false" outlineLevel="0" collapsed="false">
      <c r="A31" s="61" t="s">
        <v>273</v>
      </c>
      <c r="B31" s="43" t="n">
        <v>26.6</v>
      </c>
      <c r="C31" s="44" t="n">
        <v>27.71</v>
      </c>
      <c r="D31" s="44" t="n">
        <v>27.68</v>
      </c>
      <c r="E31" s="44" t="n">
        <v>33.48</v>
      </c>
      <c r="F31" s="44" t="n">
        <v>34.88</v>
      </c>
      <c r="G31" s="44" t="n">
        <v>39.29</v>
      </c>
      <c r="H31" s="44" t="n">
        <v>35.59</v>
      </c>
      <c r="I31" s="44" t="n">
        <v>35.19</v>
      </c>
      <c r="J31" s="44" t="n">
        <v>27.3</v>
      </c>
      <c r="K31" s="44" t="n">
        <v>23.22</v>
      </c>
      <c r="L31" s="45" t="n">
        <v>24.81</v>
      </c>
      <c r="M31" s="1" t="n">
        <f aca="false">AVERAGE(B31:D31)</f>
        <v>27.33</v>
      </c>
      <c r="N31" s="1" t="n">
        <f aca="false">AVERAGE(J31:L31)</f>
        <v>25.11</v>
      </c>
      <c r="O31" s="41" t="n">
        <f aca="false">(1-(N31/M31))*-1</f>
        <v>-0.0812294182217345</v>
      </c>
      <c r="P31" s="0" t="n">
        <v>4</v>
      </c>
    </row>
    <row r="32" customFormat="false" ht="12.8" hidden="false" customHeight="false" outlineLevel="0" collapsed="false">
      <c r="A32" s="61" t="s">
        <v>208</v>
      </c>
      <c r="B32" s="43" t="n">
        <v>67.03</v>
      </c>
      <c r="C32" s="44" t="n">
        <v>68.81</v>
      </c>
      <c r="D32" s="44" t="n">
        <v>67.91</v>
      </c>
      <c r="E32" s="44" t="n">
        <v>67.42</v>
      </c>
      <c r="F32" s="44" t="n">
        <v>68.99</v>
      </c>
      <c r="G32" s="44" t="n">
        <v>69.74</v>
      </c>
      <c r="H32" s="44" t="n">
        <v>69.2</v>
      </c>
      <c r="I32" s="44" t="n">
        <v>69.16</v>
      </c>
      <c r="J32" s="44" t="n">
        <v>69.1</v>
      </c>
      <c r="K32" s="44" t="n">
        <v>59.62</v>
      </c>
      <c r="L32" s="45" t="n">
        <v>57.57</v>
      </c>
      <c r="M32" s="1" t="n">
        <f aca="false">AVERAGE(B32:D32)</f>
        <v>67.9166666666667</v>
      </c>
      <c r="N32" s="1" t="n">
        <f aca="false">AVERAGE(J32:L32)</f>
        <v>62.0966666666667</v>
      </c>
      <c r="O32" s="41" t="n">
        <f aca="false">(1-(N32/M32))*-1</f>
        <v>-0.0856932515337424</v>
      </c>
      <c r="P32" s="0" t="n">
        <v>5</v>
      </c>
    </row>
    <row r="33" customFormat="false" ht="12.8" hidden="false" customHeight="false" outlineLevel="0" collapsed="false">
      <c r="A33" s="61" t="s">
        <v>375</v>
      </c>
      <c r="B33" s="43" t="n">
        <v>37.25</v>
      </c>
      <c r="C33" s="44" t="n">
        <v>41.74</v>
      </c>
      <c r="D33" s="44" t="n">
        <v>41.31</v>
      </c>
      <c r="E33" s="44" t="n">
        <v>45.14</v>
      </c>
      <c r="F33" s="44" t="n">
        <v>41.12</v>
      </c>
      <c r="G33" s="44" t="n">
        <v>39.15</v>
      </c>
      <c r="H33" s="44" t="n">
        <v>38.69</v>
      </c>
      <c r="I33" s="44" t="n">
        <v>39.87</v>
      </c>
      <c r="J33" s="44" t="n">
        <v>38.9</v>
      </c>
      <c r="K33" s="44" t="n">
        <v>30.97</v>
      </c>
      <c r="L33" s="45" t="n">
        <v>30.59</v>
      </c>
      <c r="M33" s="1" t="n">
        <f aca="false">AVERAGE(B33:D33)</f>
        <v>40.1</v>
      </c>
      <c r="N33" s="1" t="n">
        <f aca="false">AVERAGE(J33:L33)</f>
        <v>33.4866666666667</v>
      </c>
      <c r="O33" s="41" t="n">
        <f aca="false">(1-(N33/M33))*-1</f>
        <v>-0.164921030756442</v>
      </c>
      <c r="P33" s="0" t="n">
        <v>6</v>
      </c>
    </row>
    <row r="34" customFormat="false" ht="12.8" hidden="false" customHeight="false" outlineLevel="0" collapsed="false">
      <c r="A34" s="61" t="s">
        <v>280</v>
      </c>
      <c r="B34" s="43" t="n">
        <v>61.53</v>
      </c>
      <c r="C34" s="44" t="n">
        <v>59.58</v>
      </c>
      <c r="D34" s="44" t="n">
        <v>57.93</v>
      </c>
      <c r="E34" s="44" t="n">
        <v>55.51</v>
      </c>
      <c r="F34" s="44" t="n">
        <v>56.76</v>
      </c>
      <c r="G34" s="44" t="n">
        <v>58.29</v>
      </c>
      <c r="H34" s="44" t="n">
        <v>56.89</v>
      </c>
      <c r="I34" s="44" t="n">
        <v>57.92</v>
      </c>
      <c r="J34" s="44" t="n">
        <v>57.11</v>
      </c>
      <c r="K34" s="44" t="n">
        <v>48.66</v>
      </c>
      <c r="L34" s="45" t="n">
        <v>42.79</v>
      </c>
      <c r="M34" s="1" t="n">
        <f aca="false">AVERAGE(B34:D34)</f>
        <v>59.68</v>
      </c>
      <c r="N34" s="1" t="n">
        <f aca="false">AVERAGE(J34:L34)</f>
        <v>49.52</v>
      </c>
      <c r="O34" s="41" t="n">
        <f aca="false">(1-(N34/M34))*-1</f>
        <v>-0.170241286863271</v>
      </c>
      <c r="P34" s="0" t="n">
        <v>7</v>
      </c>
    </row>
    <row r="35" customFormat="false" ht="12.8" hidden="false" customHeight="false" outlineLevel="0" collapsed="false">
      <c r="A35" s="61" t="s">
        <v>322</v>
      </c>
      <c r="B35" s="43" t="n">
        <v>43.12</v>
      </c>
      <c r="C35" s="44" t="n">
        <v>41.7</v>
      </c>
      <c r="D35" s="44" t="n">
        <v>40.59</v>
      </c>
      <c r="E35" s="44" t="n">
        <v>40.28</v>
      </c>
      <c r="F35" s="44" t="n">
        <v>33.98</v>
      </c>
      <c r="G35" s="44" t="n">
        <v>36.87</v>
      </c>
      <c r="H35" s="44" t="n">
        <v>34.12</v>
      </c>
      <c r="I35" s="44" t="n">
        <v>37.86</v>
      </c>
      <c r="J35" s="44" t="n">
        <v>37.27</v>
      </c>
      <c r="K35" s="44" t="n">
        <v>33.71</v>
      </c>
      <c r="L35" s="45" t="n">
        <v>32.43</v>
      </c>
      <c r="M35" s="1" t="n">
        <f aca="false">AVERAGE(B35:D35)</f>
        <v>41.8033333333333</v>
      </c>
      <c r="N35" s="1" t="n">
        <f aca="false">AVERAGE(J35:L35)</f>
        <v>34.47</v>
      </c>
      <c r="O35" s="41" t="n">
        <f aca="false">(1-(N35/M35))*-1</f>
        <v>-0.175424607288095</v>
      </c>
      <c r="P35" s="0" t="n">
        <v>8</v>
      </c>
    </row>
    <row r="36" customFormat="false" ht="12.8" hidden="false" customHeight="false" outlineLevel="0" collapsed="false">
      <c r="A36" s="61" t="s">
        <v>291</v>
      </c>
      <c r="B36" s="43" t="n">
        <v>67.14</v>
      </c>
      <c r="C36" s="44" t="n">
        <v>65.68</v>
      </c>
      <c r="D36" s="44" t="n">
        <v>64.65</v>
      </c>
      <c r="E36" s="44" t="n">
        <v>64.03</v>
      </c>
      <c r="F36" s="44" t="n">
        <v>60.17</v>
      </c>
      <c r="G36" s="44" t="n">
        <v>59.84</v>
      </c>
      <c r="H36" s="44" t="n">
        <v>57.49</v>
      </c>
      <c r="I36" s="44" t="n">
        <v>57.49</v>
      </c>
      <c r="J36" s="44" t="n">
        <v>57.4</v>
      </c>
      <c r="K36" s="44" t="n">
        <v>49.03</v>
      </c>
      <c r="L36" s="45" t="n">
        <v>55.28</v>
      </c>
      <c r="M36" s="1" t="n">
        <f aca="false">AVERAGE(B36:D36)</f>
        <v>65.8233333333333</v>
      </c>
      <c r="N36" s="1" t="n">
        <f aca="false">AVERAGE(J36:L36)</f>
        <v>53.9033333333333</v>
      </c>
      <c r="O36" s="41" t="n">
        <f aca="false">(1-(N36/M36))*-1</f>
        <v>-0.181090798602319</v>
      </c>
      <c r="P36" s="0" t="n">
        <v>9</v>
      </c>
    </row>
    <row r="37" customFormat="false" ht="12.8" hidden="false" customHeight="false" outlineLevel="0" collapsed="false">
      <c r="A37" s="61" t="s">
        <v>288</v>
      </c>
      <c r="B37" s="43" t="n">
        <v>60.96</v>
      </c>
      <c r="C37" s="44" t="n">
        <v>60.28</v>
      </c>
      <c r="D37" s="44" t="n">
        <v>60.81</v>
      </c>
      <c r="E37" s="44" t="n">
        <v>57.36</v>
      </c>
      <c r="F37" s="44" t="n">
        <v>57.58</v>
      </c>
      <c r="G37" s="44" t="n">
        <v>56.87</v>
      </c>
      <c r="H37" s="44" t="n">
        <v>56.02</v>
      </c>
      <c r="I37" s="44" t="n">
        <v>57.12</v>
      </c>
      <c r="J37" s="44" t="n">
        <v>56.06</v>
      </c>
      <c r="K37" s="44" t="n">
        <v>45.42</v>
      </c>
      <c r="L37" s="45" t="n">
        <v>43.69</v>
      </c>
      <c r="M37" s="1" t="n">
        <f aca="false">AVERAGE(B37:D37)</f>
        <v>60.6833333333333</v>
      </c>
      <c r="N37" s="1" t="n">
        <f aca="false">AVERAGE(J37:L37)</f>
        <v>48.39</v>
      </c>
      <c r="O37" s="41" t="n">
        <f aca="false">(1-(N37/M37))*-1</f>
        <v>-0.202581708321889</v>
      </c>
      <c r="P37" s="0" t="n">
        <v>10</v>
      </c>
    </row>
    <row r="38" customFormat="false" ht="12.8" hidden="false" customHeight="false" outlineLevel="0" collapsed="false">
      <c r="A38" s="61" t="s">
        <v>332</v>
      </c>
      <c r="B38" s="43" t="n">
        <v>69.85</v>
      </c>
      <c r="C38" s="44" t="n">
        <v>68.11</v>
      </c>
      <c r="D38" s="44" t="n">
        <v>68.19</v>
      </c>
      <c r="E38" s="44" t="n">
        <v>68.05</v>
      </c>
      <c r="F38" s="44" t="n">
        <v>66.99</v>
      </c>
      <c r="G38" s="44" t="n">
        <v>68.85</v>
      </c>
      <c r="H38" s="44" t="n">
        <v>67.56</v>
      </c>
      <c r="I38" s="44" t="n">
        <v>66.81</v>
      </c>
      <c r="J38" s="44" t="n">
        <v>65.07</v>
      </c>
      <c r="K38" s="44" t="n">
        <v>46.58</v>
      </c>
      <c r="L38" s="45" t="n">
        <v>50.46</v>
      </c>
      <c r="M38" s="1" t="n">
        <f aca="false">AVERAGE(B38:D38)</f>
        <v>68.7166666666667</v>
      </c>
      <c r="N38" s="1" t="n">
        <f aca="false">AVERAGE(J38:L38)</f>
        <v>54.0366666666667</v>
      </c>
      <c r="O38" s="41" t="n">
        <f aca="false">(1-(N38/M38))*-1</f>
        <v>-0.213630851321853</v>
      </c>
      <c r="P38" s="0" t="n">
        <v>11</v>
      </c>
    </row>
    <row r="39" customFormat="false" ht="12.8" hidden="false" customHeight="false" outlineLevel="0" collapsed="false">
      <c r="A39" s="61" t="s">
        <v>355</v>
      </c>
      <c r="B39" s="43" t="n">
        <v>63.46</v>
      </c>
      <c r="C39" s="44" t="n">
        <v>63.74</v>
      </c>
      <c r="D39" s="44" t="n">
        <v>63.37</v>
      </c>
      <c r="E39" s="44" t="n">
        <v>58.31</v>
      </c>
      <c r="F39" s="44" t="n">
        <v>57.17</v>
      </c>
      <c r="G39" s="44" t="n">
        <v>56.87</v>
      </c>
      <c r="H39" s="44" t="n">
        <v>54.25</v>
      </c>
      <c r="I39" s="44" t="n">
        <v>54.48</v>
      </c>
      <c r="J39" s="44" t="n">
        <v>52.74</v>
      </c>
      <c r="K39" s="44" t="n">
        <v>45.53</v>
      </c>
      <c r="L39" s="45" t="n">
        <v>45.74</v>
      </c>
      <c r="M39" s="1" t="n">
        <f aca="false">AVERAGE(B39:D39)</f>
        <v>63.5233333333333</v>
      </c>
      <c r="N39" s="1" t="n">
        <f aca="false">AVERAGE(J39:L39)</f>
        <v>48.0033333333333</v>
      </c>
      <c r="O39" s="41" t="n">
        <f aca="false">(1-(N39/M39))*-1</f>
        <v>-0.244319672561264</v>
      </c>
      <c r="P39" s="0" t="n">
        <v>12</v>
      </c>
    </row>
    <row r="40" customFormat="false" ht="12.8" hidden="false" customHeight="false" outlineLevel="0" collapsed="false">
      <c r="A40" s="61" t="s">
        <v>284</v>
      </c>
      <c r="B40" s="43" t="n">
        <v>66.51</v>
      </c>
      <c r="C40" s="44" t="n">
        <v>63.97</v>
      </c>
      <c r="D40" s="44" t="n">
        <v>63.27</v>
      </c>
      <c r="E40" s="44" t="n">
        <v>63.27</v>
      </c>
      <c r="F40" s="44" t="n">
        <v>60.61</v>
      </c>
      <c r="G40" s="44" t="n">
        <v>59.14</v>
      </c>
      <c r="H40" s="44" t="n">
        <v>56.37</v>
      </c>
      <c r="I40" s="44" t="n">
        <v>57.31</v>
      </c>
      <c r="J40" s="44" t="n">
        <v>56.87</v>
      </c>
      <c r="K40" s="44" t="n">
        <v>44.46</v>
      </c>
      <c r="L40" s="45" t="n">
        <v>42.99</v>
      </c>
      <c r="M40" s="1" t="n">
        <f aca="false">AVERAGE(B40:D40)</f>
        <v>64.5833333333333</v>
      </c>
      <c r="N40" s="1" t="n">
        <f aca="false">AVERAGE(J40:L40)</f>
        <v>48.1066666666667</v>
      </c>
      <c r="O40" s="41" t="n">
        <f aca="false">(1-(N40/M40))*-1</f>
        <v>-0.255122580645161</v>
      </c>
      <c r="P40" s="0" t="n">
        <v>13</v>
      </c>
    </row>
    <row r="41" customFormat="false" ht="12.8" hidden="false" customHeight="false" outlineLevel="0" collapsed="false">
      <c r="A41" s="61" t="s">
        <v>307</v>
      </c>
      <c r="B41" s="43" t="n">
        <v>62.14</v>
      </c>
      <c r="C41" s="44" t="n">
        <v>60.16</v>
      </c>
      <c r="D41" s="44" t="n">
        <v>54.01</v>
      </c>
      <c r="E41" s="44" t="n">
        <v>42.11</v>
      </c>
      <c r="F41" s="44" t="n">
        <v>43.19</v>
      </c>
      <c r="G41" s="44" t="n">
        <v>43.21</v>
      </c>
      <c r="H41" s="44" t="n">
        <v>44.23</v>
      </c>
      <c r="I41" s="44" t="n">
        <v>44.23</v>
      </c>
      <c r="J41" s="44" t="n">
        <v>44.27</v>
      </c>
      <c r="K41" s="44" t="n">
        <v>43.16</v>
      </c>
      <c r="L41" s="45" t="n">
        <v>40.22</v>
      </c>
      <c r="M41" s="1" t="n">
        <f aca="false">AVERAGE(B41:D41)</f>
        <v>58.77</v>
      </c>
      <c r="N41" s="1" t="n">
        <f aca="false">AVERAGE(J41:L41)</f>
        <v>42.55</v>
      </c>
      <c r="O41" s="41" t="n">
        <f aca="false">(1-(N41/M41))*-1</f>
        <v>-0.275991151948273</v>
      </c>
      <c r="P41" s="0" t="n">
        <v>14</v>
      </c>
    </row>
    <row r="42" customFormat="false" ht="12.8" hidden="false" customHeight="false" outlineLevel="0" collapsed="false">
      <c r="A42" s="61" t="s">
        <v>200</v>
      </c>
      <c r="B42" s="43" t="n">
        <v>58.49</v>
      </c>
      <c r="C42" s="44" t="n">
        <v>61.17</v>
      </c>
      <c r="D42" s="44" t="n">
        <v>61.17</v>
      </c>
      <c r="E42" s="44" t="n">
        <v>59.57</v>
      </c>
      <c r="F42" s="44" t="n">
        <v>59.54</v>
      </c>
      <c r="G42" s="44" t="n">
        <v>59.33</v>
      </c>
      <c r="H42" s="44" t="n">
        <v>56.58</v>
      </c>
      <c r="I42" s="44" t="n">
        <v>56.58</v>
      </c>
      <c r="J42" s="44" t="n">
        <v>56.63</v>
      </c>
      <c r="K42" s="44" t="n">
        <v>35.99</v>
      </c>
      <c r="L42" s="45" t="n">
        <v>37.87</v>
      </c>
      <c r="M42" s="1" t="n">
        <f aca="false">AVERAGE(B42:D42)</f>
        <v>60.2766666666667</v>
      </c>
      <c r="N42" s="1" t="n">
        <f aca="false">AVERAGE(J42:L42)</f>
        <v>43.4966666666667</v>
      </c>
      <c r="O42" s="41" t="n">
        <f aca="false">(1-(N42/M42))*-1</f>
        <v>-0.278383011668418</v>
      </c>
      <c r="P42" s="0" t="n">
        <v>15</v>
      </c>
    </row>
    <row r="43" customFormat="false" ht="12.8" hidden="false" customHeight="false" outlineLevel="0" collapsed="false">
      <c r="A43" s="61" t="s">
        <v>363</v>
      </c>
      <c r="B43" s="43" t="n">
        <v>51.34</v>
      </c>
      <c r="C43" s="44" t="n">
        <v>48.11</v>
      </c>
      <c r="D43" s="44" t="n">
        <v>49.83</v>
      </c>
      <c r="E43" s="44" t="n">
        <v>45.55</v>
      </c>
      <c r="F43" s="44" t="n">
        <v>44.22</v>
      </c>
      <c r="G43" s="44" t="n">
        <v>43.28</v>
      </c>
      <c r="H43" s="44" t="n">
        <v>43.53</v>
      </c>
      <c r="I43" s="44" t="n">
        <v>43.18</v>
      </c>
      <c r="J43" s="44" t="n">
        <v>43.83</v>
      </c>
      <c r="K43" s="44" t="n">
        <v>30.23</v>
      </c>
      <c r="L43" s="45" t="n">
        <v>33.37</v>
      </c>
      <c r="M43" s="1" t="n">
        <f aca="false">AVERAGE(B43:D43)</f>
        <v>49.76</v>
      </c>
      <c r="N43" s="1" t="n">
        <f aca="false">AVERAGE(J43:L43)</f>
        <v>35.81</v>
      </c>
      <c r="O43" s="41" t="n">
        <f aca="false">(1-(N43/M43))*-1</f>
        <v>-0.280345659163987</v>
      </c>
      <c r="P43" s="0" t="n">
        <v>16</v>
      </c>
    </row>
    <row r="44" customFormat="false" ht="12.8" hidden="false" customHeight="false" outlineLevel="0" collapsed="false">
      <c r="A44" s="61" t="s">
        <v>368</v>
      </c>
      <c r="B44" s="43" t="n">
        <v>56.91</v>
      </c>
      <c r="C44" s="44" t="n">
        <v>59.89</v>
      </c>
      <c r="D44" s="44" t="n">
        <v>58.99</v>
      </c>
      <c r="E44" s="44" t="n">
        <v>57.07</v>
      </c>
      <c r="F44" s="44" t="n">
        <v>57.1</v>
      </c>
      <c r="G44" s="44" t="n">
        <v>57.04</v>
      </c>
      <c r="H44" s="44" t="n">
        <v>55.32</v>
      </c>
      <c r="I44" s="44" t="n">
        <v>55.91</v>
      </c>
      <c r="J44" s="44" t="n">
        <v>56.82</v>
      </c>
      <c r="K44" s="44" t="n">
        <v>28.98</v>
      </c>
      <c r="L44" s="45" t="n">
        <v>37.86</v>
      </c>
      <c r="M44" s="1" t="n">
        <f aca="false">AVERAGE(B44:D44)</f>
        <v>58.5966666666667</v>
      </c>
      <c r="N44" s="1" t="n">
        <f aca="false">AVERAGE(J44:L44)</f>
        <v>41.22</v>
      </c>
      <c r="O44" s="41" t="n">
        <f aca="false">(1-(N44/M44))*-1</f>
        <v>-0.296547016326298</v>
      </c>
      <c r="P44" s="0" t="n">
        <v>17</v>
      </c>
    </row>
    <row r="45" customFormat="false" ht="12.8" hidden="false" customHeight="false" outlineLevel="0" collapsed="false">
      <c r="A45" s="61" t="s">
        <v>337</v>
      </c>
      <c r="B45" s="43" t="n">
        <v>71.72</v>
      </c>
      <c r="C45" s="44" t="n">
        <v>69.29</v>
      </c>
      <c r="D45" s="44" t="n">
        <v>69.16</v>
      </c>
      <c r="E45" s="44" t="n">
        <v>67.41</v>
      </c>
      <c r="F45" s="44" t="n">
        <v>66.39</v>
      </c>
      <c r="G45" s="44" t="n">
        <v>68.09</v>
      </c>
      <c r="H45" s="44" t="n">
        <v>66.14</v>
      </c>
      <c r="I45" s="44" t="n">
        <v>65.7</v>
      </c>
      <c r="J45" s="44" t="n">
        <v>65.64</v>
      </c>
      <c r="K45" s="44" t="n">
        <v>37.87</v>
      </c>
      <c r="L45" s="45" t="n">
        <v>38.84</v>
      </c>
      <c r="M45" s="1" t="n">
        <f aca="false">AVERAGE(B45:D45)</f>
        <v>70.0566666666667</v>
      </c>
      <c r="N45" s="1" t="n">
        <f aca="false">AVERAGE(J45:L45)</f>
        <v>47.45</v>
      </c>
      <c r="O45" s="41" t="n">
        <f aca="false">(1-(N45/M45))*-1</f>
        <v>-0.322691154779464</v>
      </c>
      <c r="P45" s="0" t="n">
        <v>18</v>
      </c>
    </row>
    <row r="46" customFormat="false" ht="12.8" hidden="false" customHeight="false" outlineLevel="0" collapsed="false">
      <c r="A46" s="62" t="s">
        <v>276</v>
      </c>
      <c r="B46" s="47" t="n">
        <v>55.33</v>
      </c>
      <c r="C46" s="48" t="n">
        <v>54.56</v>
      </c>
      <c r="D46" s="48" t="n">
        <v>52.24</v>
      </c>
      <c r="E46" s="48" t="n">
        <v>45.65</v>
      </c>
      <c r="F46" s="48" t="n">
        <v>45.97</v>
      </c>
      <c r="G46" s="48" t="n">
        <v>43.44</v>
      </c>
      <c r="H46" s="48" t="n">
        <v>47.4</v>
      </c>
      <c r="I46" s="48" t="n">
        <v>44.63</v>
      </c>
      <c r="J46" s="48" t="n">
        <v>44.43</v>
      </c>
      <c r="K46" s="48" t="n">
        <v>28.59</v>
      </c>
      <c r="L46" s="49" t="n">
        <v>32.94</v>
      </c>
      <c r="M46" s="1" t="n">
        <f aca="false">AVERAGE(B46:D46)</f>
        <v>54.0433333333333</v>
      </c>
      <c r="N46" s="1" t="n">
        <f aca="false">AVERAGE(J46:L46)</f>
        <v>35.32</v>
      </c>
      <c r="O46" s="41" t="n">
        <f aca="false">(1-(N46/M46))*-1</f>
        <v>-0.346450379325233</v>
      </c>
      <c r="P46" s="0" t="n">
        <v>19</v>
      </c>
    </row>
    <row r="48" customFormat="false" ht="12.8" hidden="false" customHeight="false" outlineLevel="0" collapsed="false">
      <c r="B48" s="0" t="n">
        <f aca="false">MIN(B28:B46)</f>
        <v>21.47</v>
      </c>
      <c r="C48" s="0" t="n">
        <f aca="false">MIN(C28:C46)</f>
        <v>22.96</v>
      </c>
      <c r="D48" s="0" t="n">
        <f aca="false">MIN(D28:D46)</f>
        <v>22.71</v>
      </c>
      <c r="E48" s="0" t="n">
        <f aca="false">MIN(E28:E46)</f>
        <v>18.65</v>
      </c>
      <c r="F48" s="0" t="n">
        <f aca="false">MIN(F28:F46)</f>
        <v>18.51</v>
      </c>
      <c r="G48" s="0" t="n">
        <f aca="false">MIN(G28:G46)</f>
        <v>20.78</v>
      </c>
      <c r="H48" s="0" t="n">
        <f aca="false">MIN(H28:H46)</f>
        <v>28.22</v>
      </c>
      <c r="I48" s="0" t="n">
        <f aca="false">MIN(I28:I46)</f>
        <v>27.43</v>
      </c>
      <c r="J48" s="0" t="n">
        <f aca="false">MIN(J28:J46)</f>
        <v>27.3</v>
      </c>
      <c r="K48" s="0" t="n">
        <f aca="false">MIN(K28:K46)</f>
        <v>23.22</v>
      </c>
      <c r="L48" s="0" t="n">
        <f aca="false">MIN(L28:L46)</f>
        <v>24.81</v>
      </c>
    </row>
  </sheetData>
  <conditionalFormatting sqref="O5:O23">
    <cfRule type="dataBar" priority="2">
      <dataBar showValue="1" minLength="0" maxLength="100">
        <cfvo type="min" val="0"/>
        <cfvo type="max" val="0"/>
        <color rgb="FF2A6099"/>
      </dataBar>
      <extLst>
        <ext xmlns:x14="http://schemas.microsoft.com/office/spreadsheetml/2009/9/main" uri="{B025F937-C7B1-47D3-B67F-A62EFF666E3E}">
          <x14:id>{9CAE2BB0-5B24-4C67-9369-30CDB1E588B7}</x14:id>
        </ext>
      </extLst>
    </cfRule>
  </conditionalFormatting>
  <conditionalFormatting sqref="O28:O46">
    <cfRule type="dataBar" priority="3">
      <dataBar showValue="1" minLength="0" maxLength="100">
        <cfvo type="min" val="0"/>
        <cfvo type="max" val="0"/>
        <color rgb="FF2A6099"/>
      </dataBar>
      <extLst>
        <ext xmlns:x14="http://schemas.microsoft.com/office/spreadsheetml/2009/9/main" uri="{B025F937-C7B1-47D3-B67F-A62EFF666E3E}">
          <x14:id>{ADD7E1F5-DFF8-4615-A124-5DB0953C3D70}</x14:id>
        </ext>
      </extLst>
    </cfRule>
  </conditionalFormatting>
  <conditionalFormatting sqref="B28:L46">
    <cfRule type="colorScale" priority="4">
      <colorScale>
        <cfvo type="min" val="0"/>
        <cfvo type="percentile" val="50"/>
        <cfvo type="max" val="0"/>
        <color rgb="FFFF0000"/>
        <color rgb="FFFFFF00"/>
        <color rgb="FF00A933"/>
      </colorScale>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extLst>
    <ext xmlns:x14="http://schemas.microsoft.com/office/spreadsheetml/2009/9/main" uri="{78C0D931-6437-407d-A8EE-F0AAD7539E65}">
      <x14:conditionalFormattings>
        <x14:conditionalFormatting xmlns:xm="http://schemas.microsoft.com/office/excel/2006/main">
          <x14:cfRule type="dataBar" id="{9CAE2BB0-5B24-4C67-9369-30CDB1E588B7}">
            <x14:dataBar minLength="0" maxLength="100" axisPosition="automatic" gradient="true">
              <x14:cfvo type="autoMin"/>
              <x14:cfvo type="autoMax"/>
              <x14:negativeFillColor rgb="FFFF0000"/>
              <x14:axisColor rgb="FF000000"/>
            </x14:dataBar>
          </x14:cfRule>
          <xm:sqref>O5:O23</xm:sqref>
        </x14:conditionalFormatting>
        <x14:conditionalFormatting xmlns:xm="http://schemas.microsoft.com/office/excel/2006/main">
          <x14:cfRule type="dataBar" id="{ADD7E1F5-DFF8-4615-A124-5DB0953C3D70}">
            <x14:dataBar minLength="0" maxLength="100" axisPosition="automatic" gradient="true">
              <x14:cfvo type="autoMin"/>
              <x14:cfvo type="autoMax"/>
              <x14:negativeFillColor rgb="FFFF0000"/>
              <x14:axisColor rgb="FF000000"/>
            </x14:dataBar>
          </x14:cfRule>
          <xm:sqref>O28:O46</xm:sqref>
        </x14:conditionalFormatting>
      </x14:conditionalFormatting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O35"/>
  <sheetViews>
    <sheetView showFormulas="false" showGridLines="true" showRowColHeaders="true" showZeros="true" rightToLeft="false" tabSelected="false" showOutlineSymbols="true" defaultGridColor="true" view="normal" topLeftCell="A1" colorId="64" zoomScale="160" zoomScaleNormal="160" zoomScalePageLayoutView="100" workbookViewId="0">
      <selection pane="topLeft" activeCell="P20" activeCellId="0" sqref="P20"/>
    </sheetView>
  </sheetViews>
  <sheetFormatPr defaultColWidth="11.53515625" defaultRowHeight="12.8" zeroHeight="false" outlineLevelRow="0" outlineLevelCol="0"/>
  <cols>
    <col collapsed="false" customWidth="true" hidden="false" outlineLevel="0" max="1" min="1" style="0" width="14.41"/>
    <col collapsed="false" customWidth="true" hidden="false" outlineLevel="0" max="12" min="2" style="0" width="8.67"/>
    <col collapsed="false" customWidth="false" hidden="true" outlineLevel="0" max="14" min="13" style="0" width="11.52"/>
    <col collapsed="false" customWidth="true" hidden="false" outlineLevel="0" max="15" min="15" style="0" width="15.28"/>
  </cols>
  <sheetData>
    <row r="1" customFormat="false" ht="12.8" hidden="false" customHeight="false" outlineLevel="0" collapsed="false">
      <c r="A1" s="57" t="s">
        <v>14</v>
      </c>
      <c r="B1" s="58" t="s">
        <v>384</v>
      </c>
    </row>
    <row r="3" customFormat="false" ht="12.8" hidden="false" customHeight="false" outlineLevel="0" collapsed="false">
      <c r="A3" s="10" t="s">
        <v>196</v>
      </c>
      <c r="B3" s="11" t="s">
        <v>197</v>
      </c>
      <c r="C3" s="12"/>
      <c r="D3" s="12"/>
      <c r="E3" s="12"/>
      <c r="F3" s="12"/>
      <c r="G3" s="12"/>
      <c r="H3" s="12"/>
      <c r="I3" s="12"/>
      <c r="J3" s="12"/>
      <c r="K3" s="12"/>
      <c r="L3" s="13"/>
    </row>
    <row r="4" customFormat="false" ht="12.8" hidden="false" customHeight="false" outlineLevel="0" collapsed="false">
      <c r="A4" s="14" t="s">
        <v>15</v>
      </c>
      <c r="B4" s="15" t="n">
        <v>2013</v>
      </c>
      <c r="C4" s="16" t="n">
        <v>2014</v>
      </c>
      <c r="D4" s="16" t="n">
        <v>2015</v>
      </c>
      <c r="E4" s="16" t="n">
        <v>2016</v>
      </c>
      <c r="F4" s="16" t="n">
        <v>2017</v>
      </c>
      <c r="G4" s="16" t="n">
        <v>2018</v>
      </c>
      <c r="H4" s="16" t="n">
        <v>2019</v>
      </c>
      <c r="I4" s="16" t="n">
        <v>2020</v>
      </c>
      <c r="J4" s="16" t="n">
        <v>2021</v>
      </c>
      <c r="K4" s="16" t="n">
        <v>2022</v>
      </c>
      <c r="L4" s="17" t="n">
        <v>2023</v>
      </c>
    </row>
    <row r="5" customFormat="false" ht="12.8" hidden="false" customHeight="false" outlineLevel="0" collapsed="false">
      <c r="A5" s="60" t="s">
        <v>204</v>
      </c>
      <c r="B5" s="38" t="n">
        <v>71.96</v>
      </c>
      <c r="C5" s="39" t="n">
        <v>70.93</v>
      </c>
      <c r="D5" s="39" t="n">
        <v>71.57</v>
      </c>
      <c r="E5" s="39" t="n">
        <v>71.21</v>
      </c>
      <c r="F5" s="39" t="n">
        <v>69.62</v>
      </c>
      <c r="G5" s="39" t="n">
        <v>70.01</v>
      </c>
      <c r="H5" s="39" t="n">
        <v>71.02</v>
      </c>
      <c r="I5" s="39" t="n">
        <v>71.4</v>
      </c>
      <c r="J5" s="39" t="n">
        <v>71.17</v>
      </c>
      <c r="K5" s="39" t="n">
        <v>68.97</v>
      </c>
      <c r="L5" s="40" t="n">
        <v>70.61</v>
      </c>
    </row>
    <row r="6" customFormat="false" ht="12.8" hidden="false" customHeight="false" outlineLevel="0" collapsed="false">
      <c r="A6" s="61" t="s">
        <v>207</v>
      </c>
      <c r="B6" s="43" t="n">
        <v>52.27</v>
      </c>
      <c r="C6" s="44" t="n">
        <v>47.13</v>
      </c>
      <c r="D6" s="44" t="n">
        <v>41.59</v>
      </c>
      <c r="E6" s="44" t="n">
        <v>42.11</v>
      </c>
      <c r="F6" s="44" t="n">
        <v>43.6</v>
      </c>
      <c r="G6" s="44" t="n">
        <v>40.27</v>
      </c>
      <c r="H6" s="44" t="n">
        <v>40.87</v>
      </c>
      <c r="I6" s="44" t="n">
        <v>41.52</v>
      </c>
      <c r="J6" s="44" t="n">
        <v>41.23</v>
      </c>
      <c r="K6" s="44" t="n">
        <v>39.4</v>
      </c>
      <c r="L6" s="45" t="n">
        <v>39.93</v>
      </c>
    </row>
    <row r="7" customFormat="false" ht="12.8" hidden="false" customHeight="false" outlineLevel="0" collapsed="false">
      <c r="A7" s="61" t="s">
        <v>210</v>
      </c>
      <c r="B7" s="43" t="n">
        <v>51.65</v>
      </c>
      <c r="C7" s="44" t="n">
        <v>52.18</v>
      </c>
      <c r="D7" s="44" t="n">
        <v>52.02</v>
      </c>
      <c r="E7" s="44" t="n">
        <v>45.68</v>
      </c>
      <c r="F7" s="44" t="n">
        <v>47.57</v>
      </c>
      <c r="G7" s="44" t="n">
        <v>47.41</v>
      </c>
      <c r="H7" s="44" t="n">
        <v>48.34</v>
      </c>
      <c r="I7" s="44" t="n">
        <v>50.25</v>
      </c>
      <c r="J7" s="44" t="n">
        <v>49.18</v>
      </c>
      <c r="K7" s="44" t="n">
        <v>39.62</v>
      </c>
      <c r="L7" s="45" t="n">
        <v>37.17</v>
      </c>
    </row>
    <row r="8" customFormat="false" ht="12.8" hidden="false" customHeight="false" outlineLevel="0" collapsed="false">
      <c r="A8" s="61" t="s">
        <v>258</v>
      </c>
      <c r="B8" s="43" t="n">
        <v>69.91</v>
      </c>
      <c r="C8" s="44" t="n">
        <v>70.22</v>
      </c>
      <c r="D8" s="44" t="n">
        <v>72.3</v>
      </c>
      <c r="E8" s="44" t="n">
        <v>72.04</v>
      </c>
      <c r="F8" s="44" t="n">
        <v>72.24</v>
      </c>
      <c r="G8" s="44" t="n">
        <v>72.66</v>
      </c>
      <c r="H8" s="44" t="n">
        <v>71.02</v>
      </c>
      <c r="I8" s="44" t="n">
        <v>71.41</v>
      </c>
      <c r="J8" s="44" t="n">
        <v>71.36</v>
      </c>
      <c r="K8" s="44" t="n">
        <v>59.3</v>
      </c>
      <c r="L8" s="45" t="n">
        <v>61.69</v>
      </c>
    </row>
    <row r="9" customFormat="false" ht="12.8" hidden="false" customHeight="false" outlineLevel="0" collapsed="false">
      <c r="A9" s="61" t="s">
        <v>281</v>
      </c>
      <c r="B9" s="43" t="n">
        <v>44.92</v>
      </c>
      <c r="C9" s="44" t="n">
        <v>45.06</v>
      </c>
      <c r="D9" s="44" t="n">
        <v>46.54</v>
      </c>
      <c r="E9" s="44" t="n">
        <v>45.45</v>
      </c>
      <c r="F9" s="44" t="n">
        <v>45.99</v>
      </c>
      <c r="G9" s="44" t="n">
        <v>45.59</v>
      </c>
      <c r="H9" s="44" t="n">
        <v>47.18</v>
      </c>
      <c r="I9" s="44" t="n">
        <v>45.89</v>
      </c>
      <c r="J9" s="44" t="n">
        <v>49.72</v>
      </c>
      <c r="K9" s="44" t="n">
        <v>48.28</v>
      </c>
      <c r="L9" s="45" t="n">
        <v>45.87</v>
      </c>
    </row>
    <row r="10" customFormat="false" ht="12.8" hidden="false" customHeight="false" outlineLevel="0" collapsed="false">
      <c r="A10" s="61" t="s">
        <v>285</v>
      </c>
      <c r="B10" s="43" t="n">
        <v>67.8</v>
      </c>
      <c r="C10" s="44" t="n">
        <v>68.76</v>
      </c>
      <c r="D10" s="44" t="n">
        <v>69.31</v>
      </c>
      <c r="E10" s="44" t="n">
        <v>69.84</v>
      </c>
      <c r="F10" s="44" t="n">
        <v>69.08</v>
      </c>
      <c r="G10" s="44" t="n">
        <v>69</v>
      </c>
      <c r="H10" s="44" t="n">
        <v>70.08</v>
      </c>
      <c r="I10" s="44" t="n">
        <v>69.81</v>
      </c>
      <c r="J10" s="44" t="n">
        <v>69.63</v>
      </c>
      <c r="K10" s="44" t="n">
        <v>64.25</v>
      </c>
      <c r="L10" s="45" t="n">
        <v>49.91</v>
      </c>
    </row>
    <row r="11" customFormat="false" ht="12.8" hidden="false" customHeight="false" outlineLevel="0" collapsed="false">
      <c r="A11" s="61" t="s">
        <v>304</v>
      </c>
      <c r="B11" s="43" t="n">
        <v>73.99</v>
      </c>
      <c r="C11" s="44" t="n">
        <v>74.65</v>
      </c>
      <c r="D11" s="44" t="n">
        <v>72.15</v>
      </c>
      <c r="E11" s="44" t="n">
        <v>71.17</v>
      </c>
      <c r="F11" s="44" t="n">
        <v>69.59</v>
      </c>
      <c r="G11" s="44" t="n">
        <v>69.99</v>
      </c>
      <c r="H11" s="44" t="n">
        <v>68.79</v>
      </c>
      <c r="I11" s="44" t="n">
        <v>68.84</v>
      </c>
      <c r="J11" s="44" t="n">
        <v>68.39</v>
      </c>
      <c r="K11" s="44" t="n">
        <v>73.47</v>
      </c>
      <c r="L11" s="45" t="n">
        <v>77.62</v>
      </c>
    </row>
    <row r="12" customFormat="false" ht="12.8" hidden="false" customHeight="false" outlineLevel="0" collapsed="false">
      <c r="A12" s="61" t="s">
        <v>334</v>
      </c>
      <c r="B12" s="43" t="n">
        <v>56.58</v>
      </c>
      <c r="C12" s="44" t="n">
        <v>57.22</v>
      </c>
      <c r="D12" s="44" t="n">
        <v>55.03</v>
      </c>
      <c r="E12" s="44" t="n">
        <v>50.97</v>
      </c>
      <c r="F12" s="44" t="n">
        <v>50.55</v>
      </c>
      <c r="G12" s="44" t="n">
        <v>50.04</v>
      </c>
      <c r="H12" s="44" t="n">
        <v>49.69</v>
      </c>
      <c r="I12" s="44" t="n">
        <v>51.08</v>
      </c>
      <c r="J12" s="44" t="n">
        <v>51.29</v>
      </c>
      <c r="K12" s="44" t="n">
        <v>38.82</v>
      </c>
      <c r="L12" s="45" t="n">
        <v>34.77</v>
      </c>
    </row>
    <row r="13" customFormat="false" ht="12.8" hidden="false" customHeight="false" outlineLevel="0" collapsed="false">
      <c r="A13" s="61" t="s">
        <v>357</v>
      </c>
      <c r="B13" s="43" t="n">
        <v>64.29</v>
      </c>
      <c r="C13" s="44" t="n">
        <v>65.14</v>
      </c>
      <c r="D13" s="44" t="n">
        <v>63.81</v>
      </c>
      <c r="E13" s="44" t="n">
        <v>49.66</v>
      </c>
      <c r="F13" s="44" t="n">
        <v>49.73</v>
      </c>
      <c r="G13" s="44" t="n">
        <v>49.94</v>
      </c>
      <c r="H13" s="44" t="n">
        <v>45.98</v>
      </c>
      <c r="I13" s="44" t="n">
        <v>44.66</v>
      </c>
      <c r="J13" s="44" t="n">
        <v>44.48</v>
      </c>
      <c r="K13" s="44" t="n">
        <v>40.26</v>
      </c>
      <c r="L13" s="45" t="n">
        <v>39.06</v>
      </c>
    </row>
    <row r="14" customFormat="false" ht="12.8" hidden="false" customHeight="false" outlineLevel="0" collapsed="false">
      <c r="A14" s="61" t="s">
        <v>364</v>
      </c>
      <c r="B14" s="43" t="n">
        <v>53.44</v>
      </c>
      <c r="C14" s="44" t="n">
        <v>54.13</v>
      </c>
      <c r="D14" s="44" t="n">
        <v>55.84</v>
      </c>
      <c r="E14" s="44" t="n">
        <v>49.24</v>
      </c>
      <c r="F14" s="44" t="n">
        <v>47.02</v>
      </c>
      <c r="G14" s="44" t="n">
        <v>46.5</v>
      </c>
      <c r="H14" s="44" t="n">
        <v>47.19</v>
      </c>
      <c r="I14" s="44" t="n">
        <v>49.98</v>
      </c>
      <c r="J14" s="44" t="n">
        <v>50.21</v>
      </c>
      <c r="K14" s="44" t="n">
        <v>41.25</v>
      </c>
      <c r="L14" s="45" t="n">
        <v>33.97</v>
      </c>
    </row>
    <row r="15" customFormat="false" ht="12.8" hidden="false" customHeight="false" outlineLevel="0" collapsed="false">
      <c r="A15" s="61" t="s">
        <v>365</v>
      </c>
      <c r="B15" s="43" t="n">
        <v>20.86</v>
      </c>
      <c r="C15" s="44" t="n">
        <v>19.19</v>
      </c>
      <c r="D15" s="44" t="n">
        <v>19.17</v>
      </c>
      <c r="E15" s="44" t="n">
        <v>16.56</v>
      </c>
      <c r="F15" s="44" t="n">
        <v>15.81</v>
      </c>
      <c r="G15" s="44" t="n">
        <v>15.8</v>
      </c>
      <c r="H15" s="44" t="n">
        <v>14.56</v>
      </c>
      <c r="I15" s="44" t="n">
        <v>14.56</v>
      </c>
      <c r="J15" s="44" t="n">
        <v>19.97</v>
      </c>
      <c r="K15" s="44" t="n">
        <v>25.01</v>
      </c>
      <c r="L15" s="45" t="n">
        <v>25.82</v>
      </c>
    </row>
    <row r="16" customFormat="false" ht="12.8" hidden="false" customHeight="false" outlineLevel="0" collapsed="false">
      <c r="A16" s="61" t="s">
        <v>367</v>
      </c>
      <c r="B16" s="43" t="n">
        <v>63.21</v>
      </c>
      <c r="C16" s="44" t="n">
        <v>63.07</v>
      </c>
      <c r="D16" s="44" t="n">
        <v>60.9</v>
      </c>
      <c r="E16" s="44" t="n">
        <v>67.07</v>
      </c>
      <c r="F16" s="44" t="n">
        <v>66.81</v>
      </c>
      <c r="G16" s="44" t="n">
        <v>68.84</v>
      </c>
      <c r="H16" s="44" t="n">
        <v>67.54</v>
      </c>
      <c r="I16" s="44" t="n">
        <v>67.48</v>
      </c>
      <c r="J16" s="44" t="n">
        <v>67.04</v>
      </c>
      <c r="K16" s="44" t="n">
        <v>55.76</v>
      </c>
      <c r="L16" s="45" t="n">
        <v>61.19</v>
      </c>
    </row>
    <row r="17" customFormat="false" ht="12.8" hidden="false" customHeight="false" outlineLevel="0" collapsed="false">
      <c r="A17" s="62" t="s">
        <v>372</v>
      </c>
      <c r="B17" s="47" t="n">
        <v>39.61</v>
      </c>
      <c r="C17" s="48" t="n">
        <v>38.99</v>
      </c>
      <c r="D17" s="48" t="n">
        <v>38.86</v>
      </c>
      <c r="E17" s="48" t="n">
        <v>38.85</v>
      </c>
      <c r="F17" s="48" t="n">
        <v>33.89</v>
      </c>
      <c r="G17" s="48" t="n">
        <v>39.16</v>
      </c>
      <c r="H17" s="48" t="n">
        <v>46.48</v>
      </c>
      <c r="I17" s="48" t="n">
        <v>46.93</v>
      </c>
      <c r="J17" s="48" t="n">
        <v>49.26</v>
      </c>
      <c r="K17" s="48" t="n">
        <v>45.74</v>
      </c>
      <c r="L17" s="49" t="n">
        <v>45.73</v>
      </c>
    </row>
    <row r="19" customFormat="false" ht="12.8" hidden="false" customHeight="false" outlineLevel="0" collapsed="false">
      <c r="A19" s="57" t="s">
        <v>14</v>
      </c>
      <c r="B19" s="58" t="s">
        <v>384</v>
      </c>
    </row>
    <row r="21" customFormat="false" ht="12.8" hidden="false" customHeight="false" outlineLevel="0" collapsed="false">
      <c r="A21" s="10" t="s">
        <v>397</v>
      </c>
      <c r="B21" s="11" t="s">
        <v>197</v>
      </c>
      <c r="C21" s="12"/>
      <c r="D21" s="12"/>
      <c r="E21" s="12"/>
      <c r="F21" s="12"/>
      <c r="G21" s="12"/>
      <c r="H21" s="12"/>
      <c r="I21" s="12"/>
      <c r="J21" s="12"/>
      <c r="K21" s="12"/>
      <c r="L21" s="13"/>
    </row>
    <row r="22" customFormat="false" ht="23.85" hidden="false" customHeight="false" outlineLevel="0" collapsed="false">
      <c r="A22" s="14" t="s">
        <v>15</v>
      </c>
      <c r="B22" s="20" t="n">
        <v>2013</v>
      </c>
      <c r="C22" s="21" t="n">
        <v>2014</v>
      </c>
      <c r="D22" s="21" t="n">
        <v>2015</v>
      </c>
      <c r="E22" s="16" t="n">
        <v>2016</v>
      </c>
      <c r="F22" s="16" t="n">
        <v>2017</v>
      </c>
      <c r="G22" s="16" t="n">
        <v>2018</v>
      </c>
      <c r="H22" s="16" t="n">
        <v>2019</v>
      </c>
      <c r="I22" s="16" t="n">
        <v>2020</v>
      </c>
      <c r="J22" s="21" t="n">
        <v>2021</v>
      </c>
      <c r="K22" s="21" t="n">
        <v>2022</v>
      </c>
      <c r="L22" s="22" t="n">
        <v>2023</v>
      </c>
      <c r="M22" s="36" t="s">
        <v>396</v>
      </c>
      <c r="N22" s="36" t="s">
        <v>394</v>
      </c>
      <c r="O22" s="59" t="s">
        <v>395</v>
      </c>
    </row>
    <row r="23" customFormat="false" ht="12.8" hidden="false" customHeight="false" outlineLevel="0" collapsed="false">
      <c r="A23" s="60" t="s">
        <v>372</v>
      </c>
      <c r="B23" s="38" t="n">
        <v>39.61</v>
      </c>
      <c r="C23" s="39" t="n">
        <v>38.99</v>
      </c>
      <c r="D23" s="39" t="n">
        <v>38.86</v>
      </c>
      <c r="E23" s="39" t="n">
        <v>38.85</v>
      </c>
      <c r="F23" s="39" t="n">
        <v>33.89</v>
      </c>
      <c r="G23" s="39" t="n">
        <v>39.16</v>
      </c>
      <c r="H23" s="39" t="n">
        <v>46.48</v>
      </c>
      <c r="I23" s="39" t="n">
        <v>46.93</v>
      </c>
      <c r="J23" s="39" t="n">
        <v>49.26</v>
      </c>
      <c r="K23" s="39" t="n">
        <v>45.74</v>
      </c>
      <c r="L23" s="40" t="n">
        <v>45.73</v>
      </c>
      <c r="M23" s="1" t="n">
        <f aca="false">AVERAGE(B23:D23)</f>
        <v>39.1533333333333</v>
      </c>
      <c r="N23" s="1" t="n">
        <f aca="false">AVERAGE(J23:L23)</f>
        <v>46.91</v>
      </c>
      <c r="O23" s="41" t="n">
        <f aca="false">(1-(N23/M23))*-1</f>
        <v>0.198109994891878</v>
      </c>
    </row>
    <row r="24" customFormat="false" ht="12.8" hidden="false" customHeight="false" outlineLevel="0" collapsed="false">
      <c r="A24" s="61" t="s">
        <v>365</v>
      </c>
      <c r="B24" s="43" t="n">
        <v>20.86</v>
      </c>
      <c r="C24" s="44" t="n">
        <v>19.19</v>
      </c>
      <c r="D24" s="44" t="n">
        <v>19.17</v>
      </c>
      <c r="E24" s="44" t="n">
        <v>16.56</v>
      </c>
      <c r="F24" s="44" t="n">
        <v>15.81</v>
      </c>
      <c r="G24" s="44" t="n">
        <v>15.8</v>
      </c>
      <c r="H24" s="44" t="n">
        <v>14.56</v>
      </c>
      <c r="I24" s="44" t="n">
        <v>14.56</v>
      </c>
      <c r="J24" s="44" t="n">
        <v>19.97</v>
      </c>
      <c r="K24" s="44" t="n">
        <v>25.01</v>
      </c>
      <c r="L24" s="45" t="n">
        <v>25.82</v>
      </c>
      <c r="M24" s="1" t="n">
        <f aca="false">AVERAGE(B24:D24)</f>
        <v>19.74</v>
      </c>
      <c r="N24" s="1" t="n">
        <f aca="false">AVERAGE(J24:L24)</f>
        <v>23.6</v>
      </c>
      <c r="O24" s="41" t="n">
        <f aca="false">(1-(N24/M24))*-1</f>
        <v>0.195542046605876</v>
      </c>
    </row>
    <row r="25" customFormat="false" ht="12.8" hidden="false" customHeight="false" outlineLevel="0" collapsed="false">
      <c r="A25" s="61" t="s">
        <v>281</v>
      </c>
      <c r="B25" s="43" t="n">
        <v>44.92</v>
      </c>
      <c r="C25" s="44" t="n">
        <v>45.06</v>
      </c>
      <c r="D25" s="44" t="n">
        <v>46.54</v>
      </c>
      <c r="E25" s="44" t="n">
        <v>45.45</v>
      </c>
      <c r="F25" s="44" t="n">
        <v>45.99</v>
      </c>
      <c r="G25" s="44" t="n">
        <v>45.59</v>
      </c>
      <c r="H25" s="44" t="n">
        <v>47.18</v>
      </c>
      <c r="I25" s="44" t="n">
        <v>45.89</v>
      </c>
      <c r="J25" s="44" t="n">
        <v>49.72</v>
      </c>
      <c r="K25" s="44" t="n">
        <v>48.28</v>
      </c>
      <c r="L25" s="45" t="n">
        <v>45.87</v>
      </c>
      <c r="M25" s="1" t="n">
        <f aca="false">AVERAGE(B25:D25)</f>
        <v>45.5066666666667</v>
      </c>
      <c r="N25" s="1" t="n">
        <f aca="false">AVERAGE(J25:L25)</f>
        <v>47.9566666666667</v>
      </c>
      <c r="O25" s="41" t="n">
        <f aca="false">(1-(N25/M25))*-1</f>
        <v>0.0538382654556111</v>
      </c>
    </row>
    <row r="26" customFormat="false" ht="12.8" hidden="false" customHeight="false" outlineLevel="0" collapsed="false">
      <c r="A26" s="61" t="s">
        <v>304</v>
      </c>
      <c r="B26" s="43" t="n">
        <v>73.99</v>
      </c>
      <c r="C26" s="44" t="n">
        <v>74.65</v>
      </c>
      <c r="D26" s="44" t="n">
        <v>72.15</v>
      </c>
      <c r="E26" s="44" t="n">
        <v>71.17</v>
      </c>
      <c r="F26" s="44" t="n">
        <v>69.59</v>
      </c>
      <c r="G26" s="44" t="n">
        <v>69.99</v>
      </c>
      <c r="H26" s="44" t="n">
        <v>68.79</v>
      </c>
      <c r="I26" s="44" t="n">
        <v>68.84</v>
      </c>
      <c r="J26" s="44" t="n">
        <v>68.39</v>
      </c>
      <c r="K26" s="44" t="n">
        <v>73.47</v>
      </c>
      <c r="L26" s="45" t="n">
        <v>77.62</v>
      </c>
      <c r="M26" s="1" t="n">
        <f aca="false">AVERAGE(B26:D26)</f>
        <v>73.5966666666667</v>
      </c>
      <c r="N26" s="1" t="n">
        <f aca="false">AVERAGE(J26:L26)</f>
        <v>73.16</v>
      </c>
      <c r="O26" s="41" t="n">
        <f aca="false">(1-(N26/M26))*-1</f>
        <v>-0.00593323973006021</v>
      </c>
    </row>
    <row r="27" customFormat="false" ht="12.8" hidden="false" customHeight="false" outlineLevel="0" collapsed="false">
      <c r="A27" s="61" t="s">
        <v>367</v>
      </c>
      <c r="B27" s="43" t="n">
        <v>63.21</v>
      </c>
      <c r="C27" s="44" t="n">
        <v>63.07</v>
      </c>
      <c r="D27" s="44" t="n">
        <v>60.9</v>
      </c>
      <c r="E27" s="44" t="n">
        <v>67.07</v>
      </c>
      <c r="F27" s="44" t="n">
        <v>66.81</v>
      </c>
      <c r="G27" s="44" t="n">
        <v>68.84</v>
      </c>
      <c r="H27" s="44" t="n">
        <v>67.54</v>
      </c>
      <c r="I27" s="44" t="n">
        <v>67.48</v>
      </c>
      <c r="J27" s="44" t="n">
        <v>67.04</v>
      </c>
      <c r="K27" s="44" t="n">
        <v>55.76</v>
      </c>
      <c r="L27" s="45" t="n">
        <v>61.19</v>
      </c>
      <c r="M27" s="1" t="n">
        <f aca="false">AVERAGE(B27:D27)</f>
        <v>62.3933333333333</v>
      </c>
      <c r="N27" s="1" t="n">
        <f aca="false">AVERAGE(J27:L27)</f>
        <v>61.33</v>
      </c>
      <c r="O27" s="41" t="n">
        <f aca="false">(1-(N27/M27))*-1</f>
        <v>-0.0170424190618655</v>
      </c>
    </row>
    <row r="28" customFormat="false" ht="12.8" hidden="false" customHeight="false" outlineLevel="0" collapsed="false">
      <c r="A28" s="61" t="s">
        <v>204</v>
      </c>
      <c r="B28" s="43" t="n">
        <v>71.96</v>
      </c>
      <c r="C28" s="44" t="n">
        <v>70.93</v>
      </c>
      <c r="D28" s="44" t="n">
        <v>71.57</v>
      </c>
      <c r="E28" s="44" t="n">
        <v>71.21</v>
      </c>
      <c r="F28" s="44" t="n">
        <v>69.62</v>
      </c>
      <c r="G28" s="44" t="n">
        <v>70.01</v>
      </c>
      <c r="H28" s="44" t="n">
        <v>71.02</v>
      </c>
      <c r="I28" s="44" t="n">
        <v>71.4</v>
      </c>
      <c r="J28" s="44" t="n">
        <v>71.17</v>
      </c>
      <c r="K28" s="44" t="n">
        <v>68.97</v>
      </c>
      <c r="L28" s="45" t="n">
        <v>70.61</v>
      </c>
      <c r="M28" s="1" t="n">
        <f aca="false">AVERAGE(B28:D28)</f>
        <v>71.4866666666667</v>
      </c>
      <c r="N28" s="1" t="n">
        <f aca="false">AVERAGE(J28:L28)</f>
        <v>70.25</v>
      </c>
      <c r="O28" s="41" t="n">
        <f aca="false">(1-(N28/M28))*-1</f>
        <v>-0.0172992632658771</v>
      </c>
    </row>
    <row r="29" customFormat="false" ht="12.8" hidden="false" customHeight="false" outlineLevel="0" collapsed="false">
      <c r="A29" s="61" t="s">
        <v>258</v>
      </c>
      <c r="B29" s="43" t="n">
        <v>69.91</v>
      </c>
      <c r="C29" s="44" t="n">
        <v>70.22</v>
      </c>
      <c r="D29" s="44" t="n">
        <v>72.3</v>
      </c>
      <c r="E29" s="44" t="n">
        <v>72.04</v>
      </c>
      <c r="F29" s="44" t="n">
        <v>72.24</v>
      </c>
      <c r="G29" s="44" t="n">
        <v>72.66</v>
      </c>
      <c r="H29" s="44" t="n">
        <v>71.02</v>
      </c>
      <c r="I29" s="44" t="n">
        <v>71.41</v>
      </c>
      <c r="J29" s="44" t="n">
        <v>71.36</v>
      </c>
      <c r="K29" s="44" t="n">
        <v>59.3</v>
      </c>
      <c r="L29" s="45" t="n">
        <v>61.69</v>
      </c>
      <c r="M29" s="1" t="n">
        <f aca="false">AVERAGE(B29:D29)</f>
        <v>70.81</v>
      </c>
      <c r="N29" s="1" t="n">
        <f aca="false">AVERAGE(J29:L29)</f>
        <v>64.1166666666667</v>
      </c>
      <c r="O29" s="41" t="n">
        <f aca="false">(1-(N29/M29))*-1</f>
        <v>-0.0945252553782422</v>
      </c>
    </row>
    <row r="30" customFormat="false" ht="12.8" hidden="false" customHeight="false" outlineLevel="0" collapsed="false">
      <c r="A30" s="61" t="s">
        <v>285</v>
      </c>
      <c r="B30" s="43" t="n">
        <v>67.8</v>
      </c>
      <c r="C30" s="44" t="n">
        <v>68.76</v>
      </c>
      <c r="D30" s="44" t="n">
        <v>69.31</v>
      </c>
      <c r="E30" s="44" t="n">
        <v>69.84</v>
      </c>
      <c r="F30" s="44" t="n">
        <v>69.08</v>
      </c>
      <c r="G30" s="44" t="n">
        <v>69</v>
      </c>
      <c r="H30" s="44" t="n">
        <v>70.08</v>
      </c>
      <c r="I30" s="44" t="n">
        <v>69.81</v>
      </c>
      <c r="J30" s="44" t="n">
        <v>69.63</v>
      </c>
      <c r="K30" s="44" t="n">
        <v>64.25</v>
      </c>
      <c r="L30" s="45" t="n">
        <v>49.91</v>
      </c>
      <c r="M30" s="1" t="n">
        <f aca="false">AVERAGE(B30:D30)</f>
        <v>68.6233333333333</v>
      </c>
      <c r="N30" s="1" t="n">
        <f aca="false">AVERAGE(J30:L30)</f>
        <v>61.2633333333333</v>
      </c>
      <c r="O30" s="41" t="n">
        <f aca="false">(1-(N30/M30))*-1</f>
        <v>-0.107252149414679</v>
      </c>
    </row>
    <row r="31" customFormat="false" ht="12.8" hidden="false" customHeight="false" outlineLevel="0" collapsed="false">
      <c r="A31" s="61" t="s">
        <v>207</v>
      </c>
      <c r="B31" s="43" t="n">
        <v>52.27</v>
      </c>
      <c r="C31" s="44" t="n">
        <v>47.13</v>
      </c>
      <c r="D31" s="44" t="n">
        <v>41.59</v>
      </c>
      <c r="E31" s="44" t="n">
        <v>42.11</v>
      </c>
      <c r="F31" s="44" t="n">
        <v>43.6</v>
      </c>
      <c r="G31" s="44" t="n">
        <v>40.27</v>
      </c>
      <c r="H31" s="44" t="n">
        <v>40.87</v>
      </c>
      <c r="I31" s="44" t="n">
        <v>41.52</v>
      </c>
      <c r="J31" s="44" t="n">
        <v>41.23</v>
      </c>
      <c r="K31" s="44" t="n">
        <v>39.4</v>
      </c>
      <c r="L31" s="45" t="n">
        <v>39.93</v>
      </c>
      <c r="M31" s="1" t="n">
        <f aca="false">AVERAGE(B31:D31)</f>
        <v>46.9966666666667</v>
      </c>
      <c r="N31" s="1" t="n">
        <f aca="false">AVERAGE(J31:L31)</f>
        <v>40.1866666666667</v>
      </c>
      <c r="O31" s="41" t="n">
        <f aca="false">(1-(N31/M31))*-1</f>
        <v>-0.144903893893184</v>
      </c>
    </row>
    <row r="32" customFormat="false" ht="12.8" hidden="false" customHeight="false" outlineLevel="0" collapsed="false">
      <c r="A32" s="61" t="s">
        <v>210</v>
      </c>
      <c r="B32" s="43" t="n">
        <v>51.65</v>
      </c>
      <c r="C32" s="44" t="n">
        <v>52.18</v>
      </c>
      <c r="D32" s="44" t="n">
        <v>52.02</v>
      </c>
      <c r="E32" s="44" t="n">
        <v>45.68</v>
      </c>
      <c r="F32" s="44" t="n">
        <v>47.57</v>
      </c>
      <c r="G32" s="44" t="n">
        <v>47.41</v>
      </c>
      <c r="H32" s="44" t="n">
        <v>48.34</v>
      </c>
      <c r="I32" s="44" t="n">
        <v>50.25</v>
      </c>
      <c r="J32" s="44" t="n">
        <v>49.18</v>
      </c>
      <c r="K32" s="44" t="n">
        <v>39.62</v>
      </c>
      <c r="L32" s="45" t="n">
        <v>37.17</v>
      </c>
      <c r="M32" s="1" t="n">
        <f aca="false">AVERAGE(B32:D32)</f>
        <v>51.95</v>
      </c>
      <c r="N32" s="1" t="n">
        <f aca="false">AVERAGE(J32:L32)</f>
        <v>41.99</v>
      </c>
      <c r="O32" s="41" t="n">
        <f aca="false">(1-(N32/M32))*-1</f>
        <v>-0.19172281039461</v>
      </c>
    </row>
    <row r="33" customFormat="false" ht="12.8" hidden="false" customHeight="false" outlineLevel="0" collapsed="false">
      <c r="A33" s="61" t="s">
        <v>364</v>
      </c>
      <c r="B33" s="43" t="n">
        <v>53.44</v>
      </c>
      <c r="C33" s="44" t="n">
        <v>54.13</v>
      </c>
      <c r="D33" s="44" t="n">
        <v>55.84</v>
      </c>
      <c r="E33" s="44" t="n">
        <v>49.24</v>
      </c>
      <c r="F33" s="44" t="n">
        <v>47.02</v>
      </c>
      <c r="G33" s="44" t="n">
        <v>46.5</v>
      </c>
      <c r="H33" s="44" t="n">
        <v>47.19</v>
      </c>
      <c r="I33" s="44" t="n">
        <v>49.98</v>
      </c>
      <c r="J33" s="44" t="n">
        <v>50.21</v>
      </c>
      <c r="K33" s="44" t="n">
        <v>41.25</v>
      </c>
      <c r="L33" s="45" t="n">
        <v>33.97</v>
      </c>
      <c r="M33" s="1" t="n">
        <f aca="false">AVERAGE(B33:D33)</f>
        <v>54.47</v>
      </c>
      <c r="N33" s="1" t="n">
        <f aca="false">AVERAGE(J33:L33)</f>
        <v>41.81</v>
      </c>
      <c r="O33" s="41" t="n">
        <f aca="false">(1-(N33/M33))*-1</f>
        <v>-0.232421516431063</v>
      </c>
    </row>
    <row r="34" customFormat="false" ht="12.8" hidden="false" customHeight="false" outlineLevel="0" collapsed="false">
      <c r="A34" s="55" t="s">
        <v>334</v>
      </c>
      <c r="B34" s="43" t="n">
        <v>56.58</v>
      </c>
      <c r="C34" s="44" t="n">
        <v>57.22</v>
      </c>
      <c r="D34" s="44" t="n">
        <v>55.03</v>
      </c>
      <c r="E34" s="44" t="n">
        <v>50.97</v>
      </c>
      <c r="F34" s="44" t="n">
        <v>50.55</v>
      </c>
      <c r="G34" s="44" t="n">
        <v>50.04</v>
      </c>
      <c r="H34" s="44" t="n">
        <v>49.69</v>
      </c>
      <c r="I34" s="44" t="n">
        <v>51.08</v>
      </c>
      <c r="J34" s="44" t="n">
        <v>51.29</v>
      </c>
      <c r="K34" s="44" t="n">
        <v>38.82</v>
      </c>
      <c r="L34" s="45" t="n">
        <v>34.77</v>
      </c>
      <c r="M34" s="1" t="n">
        <f aca="false">AVERAGE(B34:D34)</f>
        <v>56.2766666666667</v>
      </c>
      <c r="N34" s="1" t="n">
        <f aca="false">AVERAGE(J34:L34)</f>
        <v>41.6266666666667</v>
      </c>
      <c r="O34" s="41" t="n">
        <f aca="false">(1-(N34/M34))*-1</f>
        <v>-0.260321032991767</v>
      </c>
    </row>
    <row r="35" customFormat="false" ht="12.8" hidden="false" customHeight="false" outlineLevel="0" collapsed="false">
      <c r="A35" s="63" t="s">
        <v>357</v>
      </c>
      <c r="B35" s="47" t="n">
        <v>64.29</v>
      </c>
      <c r="C35" s="48" t="n">
        <v>65.14</v>
      </c>
      <c r="D35" s="48" t="n">
        <v>63.81</v>
      </c>
      <c r="E35" s="48" t="n">
        <v>49.66</v>
      </c>
      <c r="F35" s="48" t="n">
        <v>49.73</v>
      </c>
      <c r="G35" s="48" t="n">
        <v>49.94</v>
      </c>
      <c r="H35" s="48" t="n">
        <v>45.98</v>
      </c>
      <c r="I35" s="48" t="n">
        <v>44.66</v>
      </c>
      <c r="J35" s="48" t="n">
        <v>44.48</v>
      </c>
      <c r="K35" s="48" t="n">
        <v>40.26</v>
      </c>
      <c r="L35" s="49" t="n">
        <v>39.06</v>
      </c>
      <c r="M35" s="1" t="n">
        <f aca="false">AVERAGE(B35:D35)</f>
        <v>64.4133333333333</v>
      </c>
      <c r="N35" s="1" t="n">
        <f aca="false">AVERAGE(J35:L35)</f>
        <v>41.2666666666667</v>
      </c>
      <c r="O35" s="41" t="n">
        <f aca="false">(1-(N35/M35))*-1</f>
        <v>-0.359345891119851</v>
      </c>
    </row>
  </sheetData>
  <conditionalFormatting sqref="O23:O35">
    <cfRule type="dataBar" priority="2">
      <dataBar showValue="1" minLength="0" maxLength="100">
        <cfvo type="min" val="0"/>
        <cfvo type="max" val="0"/>
        <color rgb="FF2A6099"/>
      </dataBar>
      <extLst>
        <ext xmlns:x14="http://schemas.microsoft.com/office/spreadsheetml/2009/9/main" uri="{B025F937-C7B1-47D3-B67F-A62EFF666E3E}">
          <x14:id>{D71F56B9-8177-4069-A638-54A9EDC9B17A}</x14:id>
        </ext>
      </extLst>
    </cfRule>
  </conditionalFormatting>
  <conditionalFormatting sqref="B23:L35">
    <cfRule type="colorScale" priority="3">
      <colorScale>
        <cfvo type="min" val="0"/>
        <cfvo type="percentile" val="50"/>
        <cfvo type="max" val="0"/>
        <color rgb="FFFF0000"/>
        <color rgb="FFFFFF00"/>
        <color rgb="FF00A933"/>
      </colorScale>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extLst>
    <ext xmlns:x14="http://schemas.microsoft.com/office/spreadsheetml/2009/9/main" uri="{78C0D931-6437-407d-A8EE-F0AAD7539E65}">
      <x14:conditionalFormattings>
        <x14:conditionalFormatting xmlns:xm="http://schemas.microsoft.com/office/excel/2006/main">
          <x14:cfRule type="dataBar" id="{D71F56B9-8177-4069-A638-54A9EDC9B17A}">
            <x14:dataBar minLength="0" maxLength="100" axisPosition="automatic" gradient="true">
              <x14:cfvo type="autoMin"/>
              <x14:cfvo type="autoMax"/>
              <x14:negativeFillColor rgb="FFFF0000"/>
              <x14:axisColor rgb="FF000000"/>
            </x14:dataBar>
          </x14:cfRule>
          <xm:sqref>O23:O35</xm:sqref>
        </x14:conditionalFormatting>
      </x14:conditionalFormattings>
    </ext>
  </extLst>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O104"/>
  <sheetViews>
    <sheetView showFormulas="false" showGridLines="true" showRowColHeaders="true" showZeros="true" rightToLeft="false" tabSelected="false" showOutlineSymbols="true" defaultGridColor="true" view="normal" topLeftCell="A52" colorId="64" zoomScale="120" zoomScaleNormal="120" zoomScalePageLayoutView="100" workbookViewId="0">
      <selection pane="topLeft" activeCell="O56" activeCellId="0" sqref="O56"/>
    </sheetView>
  </sheetViews>
  <sheetFormatPr defaultColWidth="11.53515625" defaultRowHeight="12.8" zeroHeight="false" outlineLevelRow="0" outlineLevelCol="0"/>
  <cols>
    <col collapsed="false" customWidth="true" hidden="false" outlineLevel="0" max="1" min="1" style="0" width="22.11"/>
    <col collapsed="false" customWidth="true" hidden="false" outlineLevel="0" max="12" min="2" style="0" width="8.67"/>
    <col collapsed="false" customWidth="true" hidden="true" outlineLevel="0" max="13" min="13" style="0" width="11.9"/>
    <col collapsed="false" customWidth="false" hidden="true" outlineLevel="0" max="14" min="14" style="0" width="11.52"/>
    <col collapsed="false" customWidth="true" hidden="false" outlineLevel="0" max="15" min="15" style="0" width="37.39"/>
  </cols>
  <sheetData>
    <row r="1" customFormat="false" ht="12.8" hidden="false" customHeight="false" outlineLevel="0" collapsed="false">
      <c r="A1" s="57" t="s">
        <v>14</v>
      </c>
      <c r="B1" s="58" t="s">
        <v>381</v>
      </c>
    </row>
    <row r="3" customFormat="false" ht="12.8" hidden="false" customHeight="false" outlineLevel="0" collapsed="false">
      <c r="A3" s="10" t="s">
        <v>196</v>
      </c>
      <c r="B3" s="11" t="s">
        <v>197</v>
      </c>
      <c r="C3" s="12"/>
      <c r="D3" s="12"/>
      <c r="E3" s="12"/>
      <c r="F3" s="12"/>
      <c r="G3" s="12"/>
      <c r="H3" s="12"/>
      <c r="I3" s="12"/>
      <c r="J3" s="12"/>
      <c r="K3" s="12"/>
      <c r="L3" s="13"/>
    </row>
    <row r="4" customFormat="false" ht="23.85" hidden="false" customHeight="false" outlineLevel="0" collapsed="false">
      <c r="A4" s="14" t="s">
        <v>15</v>
      </c>
      <c r="B4" s="15" t="n">
        <v>2013</v>
      </c>
      <c r="C4" s="16" t="n">
        <v>2014</v>
      </c>
      <c r="D4" s="16" t="n">
        <v>2015</v>
      </c>
      <c r="E4" s="16" t="n">
        <v>2016</v>
      </c>
      <c r="F4" s="16" t="n">
        <v>2017</v>
      </c>
      <c r="G4" s="16" t="n">
        <v>2018</v>
      </c>
      <c r="H4" s="16" t="n">
        <v>2019</v>
      </c>
      <c r="I4" s="16" t="n">
        <v>2020</v>
      </c>
      <c r="J4" s="16" t="n">
        <v>2021</v>
      </c>
      <c r="K4" s="16" t="n">
        <v>2022</v>
      </c>
      <c r="L4" s="17" t="n">
        <v>2023</v>
      </c>
      <c r="N4" s="36" t="s">
        <v>394</v>
      </c>
      <c r="O4" s="59" t="s">
        <v>395</v>
      </c>
    </row>
    <row r="5" customFormat="false" ht="12.8" hidden="false" customHeight="false" outlineLevel="0" collapsed="false">
      <c r="A5" s="60" t="s">
        <v>202</v>
      </c>
      <c r="B5" s="38" t="n">
        <v>62.2</v>
      </c>
      <c r="C5" s="39" t="n">
        <v>63.5</v>
      </c>
      <c r="D5" s="39" t="n">
        <v>62.16</v>
      </c>
      <c r="E5" s="39" t="n">
        <v>60.11</v>
      </c>
      <c r="F5" s="39" t="n">
        <v>59.58</v>
      </c>
      <c r="G5" s="39" t="n">
        <v>61.65</v>
      </c>
      <c r="H5" s="39" t="n">
        <v>65.04</v>
      </c>
      <c r="I5" s="39" t="n">
        <v>66.08</v>
      </c>
      <c r="J5" s="39" t="n">
        <v>65.94</v>
      </c>
      <c r="K5" s="39" t="n">
        <v>57.17</v>
      </c>
      <c r="L5" s="40" t="n">
        <v>48.3</v>
      </c>
      <c r="N5" s="1" t="n">
        <f aca="false">AVERAGE(J5:L5)</f>
        <v>57.1366666666667</v>
      </c>
      <c r="O5" s="41" t="e">
        <f aca="false">(1-(N5/M5))*-1</f>
        <v>#DIV/0!</v>
      </c>
    </row>
    <row r="6" customFormat="false" ht="12.8" hidden="false" customHeight="false" outlineLevel="0" collapsed="false">
      <c r="A6" s="61" t="s">
        <v>213</v>
      </c>
      <c r="B6" s="43" t="n">
        <v>71.67</v>
      </c>
      <c r="C6" s="44" t="n">
        <v>71.17</v>
      </c>
      <c r="D6" s="44" t="n">
        <v>70.76</v>
      </c>
      <c r="E6" s="44" t="n">
        <v>71.03</v>
      </c>
      <c r="F6" s="44" t="n">
        <v>69.68</v>
      </c>
      <c r="G6" s="44" t="n">
        <v>69.84</v>
      </c>
      <c r="H6" s="44" t="n">
        <v>68.26</v>
      </c>
      <c r="I6" s="44" t="n">
        <v>64.89</v>
      </c>
      <c r="J6" s="44" t="n">
        <v>61.82</v>
      </c>
      <c r="K6" s="44" t="n">
        <v>48.39</v>
      </c>
      <c r="L6" s="45" t="n">
        <v>52.44</v>
      </c>
      <c r="N6" s="1" t="n">
        <f aca="false">AVERAGE(J6:L6)</f>
        <v>54.2166666666667</v>
      </c>
      <c r="O6" s="41" t="e">
        <f aca="false">(1-(N6/M6))*-1</f>
        <v>#DIV/0!</v>
      </c>
    </row>
    <row r="7" customFormat="false" ht="12.8" hidden="false" customHeight="false" outlineLevel="0" collapsed="false">
      <c r="A7" s="61" t="s">
        <v>217</v>
      </c>
      <c r="B7" s="43" t="n">
        <v>77.09</v>
      </c>
      <c r="C7" s="44" t="n">
        <v>77.09</v>
      </c>
      <c r="D7" s="44" t="n">
        <v>77.09</v>
      </c>
      <c r="E7" s="44" t="n">
        <v>77.09</v>
      </c>
      <c r="F7" s="44" t="n">
        <v>75.07</v>
      </c>
      <c r="G7" s="44" t="n">
        <v>74.71</v>
      </c>
      <c r="H7" s="44" t="n">
        <v>74.91</v>
      </c>
      <c r="I7" s="44" t="n">
        <v>76.44</v>
      </c>
      <c r="J7" s="44" t="n">
        <v>76.75</v>
      </c>
      <c r="K7" s="44" t="n">
        <v>58.49</v>
      </c>
      <c r="L7" s="45" t="n">
        <v>64.61</v>
      </c>
      <c r="N7" s="1" t="n">
        <f aca="false">AVERAGE(J7:L7)</f>
        <v>66.6166666666667</v>
      </c>
      <c r="O7" s="41" t="e">
        <f aca="false">(1-(N7/M7))*-1</f>
        <v>#DIV/0!</v>
      </c>
    </row>
    <row r="8" customFormat="false" ht="12.8" hidden="false" customHeight="false" outlineLevel="0" collapsed="false">
      <c r="A8" s="61" t="s">
        <v>221</v>
      </c>
      <c r="B8" s="43" t="n">
        <v>76.3</v>
      </c>
      <c r="C8" s="44" t="n">
        <v>75.55</v>
      </c>
      <c r="D8" s="44" t="n">
        <v>76.21</v>
      </c>
      <c r="E8" s="44" t="n">
        <v>77.34</v>
      </c>
      <c r="F8" s="44" t="n">
        <v>76.15</v>
      </c>
      <c r="G8" s="44" t="n">
        <v>76.67</v>
      </c>
      <c r="H8" s="44" t="n">
        <v>75.47</v>
      </c>
      <c r="I8" s="44" t="n">
        <v>76.53</v>
      </c>
      <c r="J8" s="44" t="n">
        <v>76.83</v>
      </c>
      <c r="K8" s="44" t="n">
        <v>73.12</v>
      </c>
      <c r="L8" s="45" t="n">
        <v>67.64</v>
      </c>
      <c r="N8" s="1" t="n">
        <f aca="false">AVERAGE(J8:L8)</f>
        <v>72.53</v>
      </c>
      <c r="O8" s="41" t="e">
        <f aca="false">(1-(N8/M8))*-1</f>
        <v>#DIV/0!</v>
      </c>
    </row>
    <row r="9" customFormat="false" ht="12.8" hidden="false" customHeight="false" outlineLevel="0" collapsed="false">
      <c r="A9" s="61" t="s">
        <v>222</v>
      </c>
      <c r="B9" s="43" t="n">
        <v>61.98</v>
      </c>
      <c r="C9" s="44" t="n">
        <v>59.5</v>
      </c>
      <c r="D9" s="44" t="n">
        <v>57.07</v>
      </c>
      <c r="E9" s="44" t="n">
        <v>45.9</v>
      </c>
      <c r="F9" s="44" t="n">
        <v>44.22</v>
      </c>
      <c r="G9" s="44" t="n">
        <v>44.74</v>
      </c>
      <c r="H9" s="44" t="n">
        <v>47.11</v>
      </c>
      <c r="I9" s="44" t="n">
        <v>44.67</v>
      </c>
      <c r="J9" s="44" t="n">
        <v>52.43</v>
      </c>
      <c r="K9" s="44" t="n">
        <v>55.74</v>
      </c>
      <c r="L9" s="45" t="n">
        <v>52.14</v>
      </c>
      <c r="N9" s="1" t="n">
        <f aca="false">AVERAGE(J9:L9)</f>
        <v>53.4366666666667</v>
      </c>
      <c r="O9" s="41" t="e">
        <f aca="false">(1-(N9/M9))*-1</f>
        <v>#DIV/0!</v>
      </c>
    </row>
    <row r="10" customFormat="false" ht="12.8" hidden="false" customHeight="false" outlineLevel="0" collapsed="false">
      <c r="A10" s="61" t="s">
        <v>223</v>
      </c>
      <c r="B10" s="43" t="n">
        <v>85.67</v>
      </c>
      <c r="C10" s="44" t="n">
        <v>85.68</v>
      </c>
      <c r="D10" s="44" t="n">
        <v>79.31</v>
      </c>
      <c r="E10" s="44" t="n">
        <v>80.18</v>
      </c>
      <c r="F10" s="44" t="n">
        <v>81.98</v>
      </c>
      <c r="G10" s="44" t="n">
        <v>79.61</v>
      </c>
      <c r="H10" s="44" t="n">
        <v>80.19</v>
      </c>
      <c r="I10" s="44" t="n">
        <v>79.85</v>
      </c>
      <c r="J10" s="44" t="n">
        <v>79.91</v>
      </c>
      <c r="K10" s="44" t="n">
        <v>75.37</v>
      </c>
      <c r="L10" s="45" t="n">
        <v>75.72</v>
      </c>
      <c r="N10" s="1" t="n">
        <f aca="false">AVERAGE(J10:L10)</f>
        <v>77</v>
      </c>
      <c r="O10" s="41" t="e">
        <f aca="false">(1-(N10/M10))*-1</f>
        <v>#DIV/0!</v>
      </c>
    </row>
    <row r="11" customFormat="false" ht="12.8" hidden="false" customHeight="false" outlineLevel="0" collapsed="false">
      <c r="A11" s="61" t="s">
        <v>225</v>
      </c>
      <c r="B11" s="43" t="n">
        <v>65.22</v>
      </c>
      <c r="C11" s="44" t="n">
        <v>61.87</v>
      </c>
      <c r="D11" s="44" t="n">
        <v>60.37</v>
      </c>
      <c r="E11" s="44" t="n">
        <v>59.47</v>
      </c>
      <c r="F11" s="44" t="n">
        <v>58.41</v>
      </c>
      <c r="G11" s="44" t="n">
        <v>59.08</v>
      </c>
      <c r="H11" s="44" t="n">
        <v>56.68</v>
      </c>
      <c r="I11" s="44" t="n">
        <v>56.72</v>
      </c>
      <c r="J11" s="44" t="n">
        <v>56.22</v>
      </c>
      <c r="K11" s="44" t="n">
        <v>49.1</v>
      </c>
      <c r="L11" s="45" t="n">
        <v>45.58</v>
      </c>
      <c r="N11" s="1" t="n">
        <f aca="false">AVERAGE(J11:L11)</f>
        <v>50.3</v>
      </c>
      <c r="O11" s="41" t="e">
        <f aca="false">(1-(N11/M11))*-1</f>
        <v>#DIV/0!</v>
      </c>
    </row>
    <row r="12" customFormat="false" ht="12.8" hidden="false" customHeight="false" outlineLevel="0" collapsed="false">
      <c r="A12" s="61" t="s">
        <v>227</v>
      </c>
      <c r="B12" s="43" t="n">
        <v>73.39</v>
      </c>
      <c r="C12" s="44" t="n">
        <v>66.87</v>
      </c>
      <c r="D12" s="44" t="n">
        <v>66.16</v>
      </c>
      <c r="E12" s="44" t="n">
        <v>66.4</v>
      </c>
      <c r="F12" s="44" t="n">
        <v>63.88</v>
      </c>
      <c r="G12" s="44" t="n">
        <v>64.75</v>
      </c>
      <c r="H12" s="44" t="n">
        <v>52.73</v>
      </c>
      <c r="I12" s="44" t="n">
        <v>57.13</v>
      </c>
      <c r="J12" s="44" t="n">
        <v>58.08</v>
      </c>
      <c r="K12" s="44" t="n">
        <v>56.96</v>
      </c>
      <c r="L12" s="45" t="n">
        <v>57.56</v>
      </c>
      <c r="N12" s="1" t="n">
        <f aca="false">AVERAGE(J12:L12)</f>
        <v>57.5333333333333</v>
      </c>
      <c r="O12" s="41" t="e">
        <f aca="false">(1-(N12/M12))*-1</f>
        <v>#DIV/0!</v>
      </c>
    </row>
    <row r="13" customFormat="false" ht="12.8" hidden="false" customHeight="false" outlineLevel="0" collapsed="false">
      <c r="A13" s="61" t="s">
        <v>228</v>
      </c>
      <c r="B13" s="43" t="n">
        <v>65.13</v>
      </c>
      <c r="C13" s="44" t="n">
        <v>59.78</v>
      </c>
      <c r="D13" s="44" t="n">
        <v>59.83</v>
      </c>
      <c r="E13" s="44" t="n">
        <v>59.41</v>
      </c>
      <c r="F13" s="44" t="n">
        <v>60.34</v>
      </c>
      <c r="G13" s="44" t="n">
        <v>61.55</v>
      </c>
      <c r="H13" s="44" t="n">
        <v>63.29</v>
      </c>
      <c r="I13" s="44" t="n">
        <v>60.3</v>
      </c>
      <c r="J13" s="44" t="n">
        <v>59.8</v>
      </c>
      <c r="K13" s="44" t="n">
        <v>56.18</v>
      </c>
      <c r="L13" s="45" t="n">
        <v>53.73</v>
      </c>
      <c r="N13" s="1" t="n">
        <f aca="false">AVERAGE(J13:L13)</f>
        <v>56.57</v>
      </c>
      <c r="O13" s="41" t="e">
        <f aca="false">(1-(N13/M13))*-1</f>
        <v>#DIV/0!</v>
      </c>
    </row>
    <row r="14" customFormat="false" ht="12.8" hidden="false" customHeight="false" outlineLevel="0" collapsed="false">
      <c r="A14" s="61" t="s">
        <v>232</v>
      </c>
      <c r="B14" s="43" t="n">
        <v>75.48</v>
      </c>
      <c r="C14" s="44" t="n">
        <v>75.48</v>
      </c>
      <c r="D14" s="44" t="n">
        <v>75.48</v>
      </c>
      <c r="E14" s="44" t="n">
        <v>75.67</v>
      </c>
      <c r="F14" s="44" t="n">
        <v>75.67</v>
      </c>
      <c r="G14" s="44" t="n">
        <v>74.7</v>
      </c>
      <c r="H14" s="44" t="n">
        <v>72.09</v>
      </c>
      <c r="I14" s="44" t="n">
        <v>70.23</v>
      </c>
      <c r="J14" s="44" t="n">
        <v>69.35</v>
      </c>
      <c r="K14" s="44" t="n">
        <v>60.16</v>
      </c>
      <c r="L14" s="45" t="n">
        <v>62.25</v>
      </c>
      <c r="N14" s="1" t="n">
        <f aca="false">AVERAGE(J14:L14)</f>
        <v>63.92</v>
      </c>
      <c r="O14" s="41" t="e">
        <f aca="false">(1-(N14/M14))*-1</f>
        <v>#DIV/0!</v>
      </c>
    </row>
    <row r="15" customFormat="false" ht="12.8" hidden="false" customHeight="false" outlineLevel="0" collapsed="false">
      <c r="A15" s="61" t="s">
        <v>233</v>
      </c>
      <c r="B15" s="43" t="n">
        <v>71.8</v>
      </c>
      <c r="C15" s="44" t="n">
        <v>70.56</v>
      </c>
      <c r="D15" s="44" t="n">
        <v>67</v>
      </c>
      <c r="E15" s="44" t="n">
        <v>64.16</v>
      </c>
      <c r="F15" s="44" t="n">
        <v>63.27</v>
      </c>
      <c r="G15" s="44" t="n">
        <v>64.58</v>
      </c>
      <c r="H15" s="44" t="n">
        <v>63.96</v>
      </c>
      <c r="I15" s="44" t="n">
        <v>63.44</v>
      </c>
      <c r="J15" s="44" t="n">
        <v>61.17</v>
      </c>
      <c r="K15" s="44" t="n">
        <v>58.64</v>
      </c>
      <c r="L15" s="45" t="n">
        <v>60.42</v>
      </c>
      <c r="N15" s="1" t="n">
        <f aca="false">AVERAGE(J15:L15)</f>
        <v>60.0766666666667</v>
      </c>
      <c r="O15" s="41" t="e">
        <f aca="false">(1-(N15/M15))*-1</f>
        <v>#DIV/0!</v>
      </c>
    </row>
    <row r="16" customFormat="false" ht="12.8" hidden="false" customHeight="false" outlineLevel="0" collapsed="false">
      <c r="A16" s="61" t="s">
        <v>235</v>
      </c>
      <c r="B16" s="43" t="n">
        <v>70.23</v>
      </c>
      <c r="C16" s="44" t="n">
        <v>68.37</v>
      </c>
      <c r="D16" s="44" t="n">
        <v>69.55</v>
      </c>
      <c r="E16" s="44" t="n">
        <v>69.83</v>
      </c>
      <c r="F16" s="44" t="n">
        <v>69.58</v>
      </c>
      <c r="G16" s="44" t="n">
        <v>69.92</v>
      </c>
      <c r="H16" s="44" t="n">
        <v>70.48</v>
      </c>
      <c r="I16" s="44" t="n">
        <v>71.06</v>
      </c>
      <c r="J16" s="44" t="n">
        <v>71.13</v>
      </c>
      <c r="K16" s="44" t="n">
        <v>74.46</v>
      </c>
      <c r="L16" s="45" t="n">
        <v>68.83</v>
      </c>
      <c r="N16" s="1" t="n">
        <f aca="false">AVERAGE(J16:L16)</f>
        <v>71.4733333333333</v>
      </c>
      <c r="O16" s="41" t="e">
        <f aca="false">(1-(N16/M16))*-1</f>
        <v>#DIV/0!</v>
      </c>
    </row>
    <row r="17" customFormat="false" ht="12.8" hidden="false" customHeight="false" outlineLevel="0" collapsed="false">
      <c r="A17" s="61" t="s">
        <v>241</v>
      </c>
      <c r="B17" s="43" t="n">
        <v>32.6</v>
      </c>
      <c r="C17" s="44" t="n">
        <v>29.66</v>
      </c>
      <c r="D17" s="44" t="n">
        <v>28.96</v>
      </c>
      <c r="E17" s="44" t="n">
        <v>29.1</v>
      </c>
      <c r="F17" s="44" t="n">
        <v>29.46</v>
      </c>
      <c r="G17" s="44" t="n">
        <v>29.23</v>
      </c>
      <c r="H17" s="44" t="n">
        <v>28.64</v>
      </c>
      <c r="I17" s="44" t="n">
        <v>23.27</v>
      </c>
      <c r="J17" s="44" t="n">
        <v>21.38</v>
      </c>
      <c r="K17" s="44" t="n">
        <v>35.75</v>
      </c>
      <c r="L17" s="45" t="n">
        <v>35.87</v>
      </c>
      <c r="N17" s="1" t="n">
        <f aca="false">AVERAGE(J17:L17)</f>
        <v>31</v>
      </c>
      <c r="O17" s="41" t="e">
        <f aca="false">(1-(N17/M17))*-1</f>
        <v>#DIV/0!</v>
      </c>
    </row>
    <row r="18" customFormat="false" ht="12.8" hidden="false" customHeight="false" outlineLevel="0" collapsed="false">
      <c r="A18" s="61" t="s">
        <v>243</v>
      </c>
      <c r="B18" s="43" t="n">
        <v>58.34</v>
      </c>
      <c r="C18" s="44" t="n">
        <v>55.36</v>
      </c>
      <c r="D18" s="44" t="n">
        <v>55.69</v>
      </c>
      <c r="E18" s="44" t="n">
        <v>49.03</v>
      </c>
      <c r="F18" s="44" t="n">
        <v>47.33</v>
      </c>
      <c r="G18" s="44" t="n">
        <v>48.4</v>
      </c>
      <c r="H18" s="44" t="n">
        <v>48.29</v>
      </c>
      <c r="I18" s="44" t="n">
        <v>50.91</v>
      </c>
      <c r="J18" s="44" t="n">
        <v>51.41</v>
      </c>
      <c r="K18" s="44" t="n">
        <v>47.66</v>
      </c>
      <c r="L18" s="45" t="n">
        <v>48.55</v>
      </c>
      <c r="N18" s="1" t="n">
        <f aca="false">AVERAGE(J18:L18)</f>
        <v>49.2066666666667</v>
      </c>
      <c r="O18" s="41" t="e">
        <f aca="false">(1-(N18/M18))*-1</f>
        <v>#DIV/0!</v>
      </c>
    </row>
    <row r="19" customFormat="false" ht="12.8" hidden="false" customHeight="false" outlineLevel="0" collapsed="false">
      <c r="A19" s="61" t="s">
        <v>248</v>
      </c>
      <c r="B19" s="43" t="n">
        <v>32.8</v>
      </c>
      <c r="C19" s="44" t="n">
        <v>32.05</v>
      </c>
      <c r="D19" s="44" t="n">
        <v>33.77</v>
      </c>
      <c r="E19" s="44" t="n">
        <v>33.53</v>
      </c>
      <c r="F19" s="44" t="n">
        <v>33.53</v>
      </c>
      <c r="G19" s="44" t="n">
        <v>33.53</v>
      </c>
      <c r="H19" s="44" t="n">
        <v>41.65</v>
      </c>
      <c r="I19" s="44" t="n">
        <v>43.62</v>
      </c>
      <c r="J19" s="44" t="n">
        <v>44.33</v>
      </c>
      <c r="K19" s="44" t="n">
        <v>43.96</v>
      </c>
      <c r="L19" s="45" t="n">
        <v>50.35</v>
      </c>
      <c r="N19" s="1" t="n">
        <f aca="false">AVERAGE(J19:L19)</f>
        <v>46.2133333333333</v>
      </c>
      <c r="O19" s="41" t="e">
        <f aca="false">(1-(N19/M19))*-1</f>
        <v>#DIV/0!</v>
      </c>
    </row>
    <row r="20" customFormat="false" ht="12.8" hidden="false" customHeight="false" outlineLevel="0" collapsed="false">
      <c r="A20" s="61" t="s">
        <v>249</v>
      </c>
      <c r="B20" s="43" t="n">
        <v>15.17</v>
      </c>
      <c r="C20" s="44" t="n">
        <v>15.17</v>
      </c>
      <c r="D20" s="44" t="n">
        <v>15.14</v>
      </c>
      <c r="E20" s="44" t="n">
        <v>16.08</v>
      </c>
      <c r="F20" s="44" t="n">
        <v>15.76</v>
      </c>
      <c r="G20" s="44" t="n">
        <v>15.76</v>
      </c>
      <c r="H20" s="44" t="n">
        <v>19.74</v>
      </c>
      <c r="I20" s="44" t="n">
        <v>16.5</v>
      </c>
      <c r="J20" s="44" t="n">
        <v>18.55</v>
      </c>
      <c r="K20" s="44" t="n">
        <v>19.62</v>
      </c>
      <c r="L20" s="45" t="n">
        <v>27.86</v>
      </c>
      <c r="N20" s="1" t="n">
        <f aca="false">AVERAGE(J20:L20)</f>
        <v>22.01</v>
      </c>
      <c r="O20" s="41" t="e">
        <f aca="false">(1-(N20/M20))*-1</f>
        <v>#DIV/0!</v>
      </c>
    </row>
    <row r="21" customFormat="false" ht="12.8" hidden="false" customHeight="false" outlineLevel="0" collapsed="false">
      <c r="A21" s="61" t="s">
        <v>251</v>
      </c>
      <c r="B21" s="43" t="n">
        <v>53.24</v>
      </c>
      <c r="C21" s="44" t="n">
        <v>53.24</v>
      </c>
      <c r="D21" s="44" t="n">
        <v>52.72</v>
      </c>
      <c r="E21" s="44" t="n">
        <v>47.63</v>
      </c>
      <c r="F21" s="44" t="n">
        <v>48.73</v>
      </c>
      <c r="G21" s="44" t="n">
        <v>48.54</v>
      </c>
      <c r="H21" s="44" t="n">
        <v>50.91</v>
      </c>
      <c r="I21" s="44" t="n">
        <v>54.85</v>
      </c>
      <c r="J21" s="44" t="n">
        <v>53.66</v>
      </c>
      <c r="K21" s="44" t="n">
        <v>46.42</v>
      </c>
      <c r="L21" s="45" t="n">
        <v>52.66</v>
      </c>
      <c r="N21" s="1" t="n">
        <f aca="false">AVERAGE(J21:L21)</f>
        <v>50.9133333333333</v>
      </c>
      <c r="O21" s="41" t="e">
        <f aca="false">(1-(N21/M21))*-1</f>
        <v>#DIV/0!</v>
      </c>
    </row>
    <row r="22" customFormat="false" ht="12.8" hidden="false" customHeight="false" outlineLevel="0" collapsed="false">
      <c r="A22" s="61" t="s">
        <v>252</v>
      </c>
      <c r="B22" s="43" t="n">
        <v>60.43</v>
      </c>
      <c r="C22" s="44" t="n">
        <v>59.42</v>
      </c>
      <c r="D22" s="44" t="n">
        <v>58.17</v>
      </c>
      <c r="E22" s="44" t="n">
        <v>54.87</v>
      </c>
      <c r="F22" s="44" t="n">
        <v>49.66</v>
      </c>
      <c r="G22" s="44" t="n">
        <v>49.83</v>
      </c>
      <c r="H22" s="44" t="n">
        <v>64.89</v>
      </c>
      <c r="I22" s="44" t="n">
        <v>67.18</v>
      </c>
      <c r="J22" s="44" t="n">
        <v>66.37</v>
      </c>
      <c r="K22" s="44" t="n">
        <v>50.53</v>
      </c>
      <c r="L22" s="45" t="n">
        <v>47.7</v>
      </c>
      <c r="N22" s="1" t="n">
        <f aca="false">AVERAGE(J22:L22)</f>
        <v>54.8666666666667</v>
      </c>
      <c r="O22" s="41" t="e">
        <f aca="false">(1-(N22/M22))*-1</f>
        <v>#DIV/0!</v>
      </c>
    </row>
    <row r="23" customFormat="false" ht="12.8" hidden="false" customHeight="false" outlineLevel="0" collapsed="false">
      <c r="A23" s="61" t="s">
        <v>256</v>
      </c>
      <c r="B23" s="43" t="n">
        <v>71.31</v>
      </c>
      <c r="C23" s="44" t="n">
        <v>68.68</v>
      </c>
      <c r="D23" s="44" t="n">
        <v>68.62</v>
      </c>
      <c r="E23" s="44" t="n">
        <v>67.8</v>
      </c>
      <c r="F23" s="44" t="n">
        <v>65.17</v>
      </c>
      <c r="G23" s="44" t="n">
        <v>67.63</v>
      </c>
      <c r="H23" s="44" t="n">
        <v>64.4</v>
      </c>
      <c r="I23" s="44" t="n">
        <v>62.8</v>
      </c>
      <c r="J23" s="44" t="n">
        <v>61.4</v>
      </c>
      <c r="K23" s="44" t="n">
        <v>56</v>
      </c>
      <c r="L23" s="45" t="n">
        <v>58.12</v>
      </c>
      <c r="N23" s="1" t="n">
        <f aca="false">AVERAGE(J23:L23)</f>
        <v>58.5066666666667</v>
      </c>
      <c r="O23" s="41" t="e">
        <f aca="false">(1-(N23/M23))*-1</f>
        <v>#DIV/0!</v>
      </c>
    </row>
    <row r="24" customFormat="false" ht="12.8" hidden="false" customHeight="false" outlineLevel="0" collapsed="false">
      <c r="A24" s="61" t="s">
        <v>257</v>
      </c>
      <c r="B24" s="43" t="n">
        <v>54.91</v>
      </c>
      <c r="C24" s="44" t="n">
        <v>53.58</v>
      </c>
      <c r="D24" s="44" t="n">
        <v>55.5</v>
      </c>
      <c r="E24" s="44" t="n">
        <v>53.47</v>
      </c>
      <c r="F24" s="44" t="n">
        <v>53.3</v>
      </c>
      <c r="G24" s="44" t="n">
        <v>61.64</v>
      </c>
      <c r="H24" s="44" t="n">
        <v>68.65</v>
      </c>
      <c r="I24" s="44" t="n">
        <v>69.38</v>
      </c>
      <c r="J24" s="44" t="n">
        <v>69.24</v>
      </c>
      <c r="K24" s="44" t="n">
        <v>69.25</v>
      </c>
      <c r="L24" s="45" t="n">
        <v>71.06</v>
      </c>
      <c r="N24" s="1" t="n">
        <f aca="false">AVERAGE(J24:L24)</f>
        <v>69.85</v>
      </c>
      <c r="O24" s="41" t="e">
        <f aca="false">(1-(N24/M24))*-1</f>
        <v>#DIV/0!</v>
      </c>
    </row>
    <row r="25" customFormat="false" ht="12.8" hidden="false" customHeight="false" outlineLevel="0" collapsed="false">
      <c r="A25" s="61" t="s">
        <v>260</v>
      </c>
      <c r="B25" s="43" t="n">
        <v>82.73</v>
      </c>
      <c r="C25" s="44" t="n">
        <v>83.71</v>
      </c>
      <c r="D25" s="44" t="n">
        <v>84.5</v>
      </c>
      <c r="E25" s="44" t="n">
        <v>82.05</v>
      </c>
      <c r="F25" s="44" t="n">
        <v>82.05</v>
      </c>
      <c r="G25" s="44" t="n">
        <v>81.59</v>
      </c>
      <c r="H25" s="44" t="n">
        <v>79.19</v>
      </c>
      <c r="I25" s="44" t="n">
        <v>77.74</v>
      </c>
      <c r="J25" s="44" t="n">
        <v>78.67</v>
      </c>
      <c r="K25" s="44" t="n">
        <v>67.43</v>
      </c>
      <c r="L25" s="45" t="n">
        <v>65.93</v>
      </c>
      <c r="N25" s="1" t="n">
        <f aca="false">AVERAGE(J25:L25)</f>
        <v>70.6766666666667</v>
      </c>
      <c r="O25" s="41" t="e">
        <f aca="false">(1-(N25/M25))*-1</f>
        <v>#DIV/0!</v>
      </c>
    </row>
    <row r="26" customFormat="false" ht="12.8" hidden="false" customHeight="false" outlineLevel="0" collapsed="false">
      <c r="A26" s="61" t="s">
        <v>263</v>
      </c>
      <c r="B26" s="43" t="n">
        <v>71.51</v>
      </c>
      <c r="C26" s="44" t="n">
        <v>68.33</v>
      </c>
      <c r="D26" s="44" t="n">
        <v>67.44</v>
      </c>
      <c r="E26" s="44" t="n">
        <v>66.92</v>
      </c>
      <c r="F26" s="44" t="n">
        <v>66.85</v>
      </c>
      <c r="G26" s="44" t="n">
        <v>68.1</v>
      </c>
      <c r="H26" s="44" t="n">
        <v>66.51</v>
      </c>
      <c r="I26" s="44" t="n">
        <v>65.66</v>
      </c>
      <c r="J26" s="44" t="n">
        <v>64.58</v>
      </c>
      <c r="K26" s="44" t="n">
        <v>59.82</v>
      </c>
      <c r="L26" s="45" t="n">
        <v>59.51</v>
      </c>
      <c r="N26" s="1" t="n">
        <f aca="false">AVERAGE(J26:L26)</f>
        <v>61.3033333333333</v>
      </c>
      <c r="O26" s="41" t="e">
        <f aca="false">(1-(N26/M26))*-1</f>
        <v>#DIV/0!</v>
      </c>
    </row>
    <row r="27" customFormat="false" ht="12.8" hidden="false" customHeight="false" outlineLevel="0" collapsed="false">
      <c r="A27" s="61" t="s">
        <v>264</v>
      </c>
      <c r="B27" s="43" t="n">
        <v>71.06</v>
      </c>
      <c r="C27" s="44" t="n">
        <v>69.95</v>
      </c>
      <c r="D27" s="44" t="n">
        <v>71.3</v>
      </c>
      <c r="E27" s="44" t="n">
        <v>70.97</v>
      </c>
      <c r="F27" s="44" t="n">
        <v>69.91</v>
      </c>
      <c r="G27" s="44" t="n">
        <v>69.91</v>
      </c>
      <c r="H27" s="44" t="n">
        <v>69.05</v>
      </c>
      <c r="I27" s="44" t="n">
        <v>67.94</v>
      </c>
      <c r="J27" s="44" t="n">
        <v>67.32</v>
      </c>
      <c r="K27" s="44" t="n">
        <v>58.79</v>
      </c>
      <c r="L27" s="45" t="n">
        <v>61.57</v>
      </c>
      <c r="N27" s="1" t="n">
        <f aca="false">AVERAGE(J27:L27)</f>
        <v>62.56</v>
      </c>
      <c r="O27" s="41" t="e">
        <f aca="false">(1-(N27/M27))*-1</f>
        <v>#DIV/0!</v>
      </c>
    </row>
    <row r="28" customFormat="false" ht="12.8" hidden="false" customHeight="false" outlineLevel="0" collapsed="false">
      <c r="A28" s="61" t="s">
        <v>282</v>
      </c>
      <c r="B28" s="43" t="n">
        <v>72.2</v>
      </c>
      <c r="C28" s="44" t="n">
        <v>69.3</v>
      </c>
      <c r="D28" s="44" t="n">
        <v>67.93</v>
      </c>
      <c r="E28" s="44" t="n">
        <v>68.84</v>
      </c>
      <c r="F28" s="44" t="n">
        <v>68.8</v>
      </c>
      <c r="G28" s="44" t="n">
        <v>69.18</v>
      </c>
      <c r="H28" s="44" t="n">
        <v>67.56</v>
      </c>
      <c r="I28" s="44" t="n">
        <v>66.28</v>
      </c>
      <c r="J28" s="44" t="n">
        <v>66.35</v>
      </c>
      <c r="K28" s="44" t="n">
        <v>64.59</v>
      </c>
      <c r="L28" s="45" t="n">
        <v>51.15</v>
      </c>
      <c r="N28" s="1" t="n">
        <f aca="false">AVERAGE(J28:L28)</f>
        <v>60.6966666666667</v>
      </c>
      <c r="O28" s="41" t="e">
        <f aca="false">(1-(N28/M28))*-1</f>
        <v>#DIV/0!</v>
      </c>
    </row>
    <row r="29" customFormat="false" ht="12.8" hidden="false" customHeight="false" outlineLevel="0" collapsed="false">
      <c r="A29" s="61" t="s">
        <v>289</v>
      </c>
      <c r="B29" s="43" t="n">
        <v>71.64</v>
      </c>
      <c r="C29" s="44" t="n">
        <v>71.64</v>
      </c>
      <c r="D29" s="44" t="n">
        <v>71.64</v>
      </c>
      <c r="E29" s="44" t="n">
        <v>71.22</v>
      </c>
      <c r="F29" s="44" t="n">
        <v>71.22</v>
      </c>
      <c r="G29" s="44" t="n">
        <v>71.22</v>
      </c>
      <c r="H29" s="44" t="n">
        <v>70.26</v>
      </c>
      <c r="I29" s="44" t="n">
        <v>69.55</v>
      </c>
      <c r="J29" s="44" t="n">
        <v>68.39</v>
      </c>
      <c r="K29" s="44" t="n">
        <v>59.39</v>
      </c>
      <c r="L29" s="45" t="n">
        <v>64.29</v>
      </c>
      <c r="N29" s="1" t="n">
        <f aca="false">AVERAGE(J29:L29)</f>
        <v>64.0233333333333</v>
      </c>
      <c r="O29" s="41" t="e">
        <f aca="false">(1-(N29/M29))*-1</f>
        <v>#DIV/0!</v>
      </c>
    </row>
    <row r="30" customFormat="false" ht="12.8" hidden="false" customHeight="false" outlineLevel="0" collapsed="false">
      <c r="A30" s="61" t="s">
        <v>290</v>
      </c>
      <c r="B30" s="43" t="n">
        <v>70.11</v>
      </c>
      <c r="C30" s="44" t="n">
        <v>69.35</v>
      </c>
      <c r="D30" s="44" t="n">
        <v>69.22</v>
      </c>
      <c r="E30" s="44" t="n">
        <v>69.29</v>
      </c>
      <c r="F30" s="44" t="n">
        <v>68.88</v>
      </c>
      <c r="G30" s="44" t="n">
        <v>69.67</v>
      </c>
      <c r="H30" s="44" t="n">
        <v>68.51</v>
      </c>
      <c r="I30" s="44" t="n">
        <v>67.75</v>
      </c>
      <c r="J30" s="44" t="n">
        <v>66.64</v>
      </c>
      <c r="K30" s="44" t="n">
        <v>62.77</v>
      </c>
      <c r="L30" s="45" t="n">
        <v>64.34</v>
      </c>
      <c r="N30" s="1" t="n">
        <f aca="false">AVERAGE(J30:L30)</f>
        <v>64.5833333333333</v>
      </c>
      <c r="O30" s="41" t="e">
        <f aca="false">(1-(N30/M30))*-1</f>
        <v>#DIV/0!</v>
      </c>
    </row>
    <row r="31" customFormat="false" ht="12.8" hidden="false" customHeight="false" outlineLevel="0" collapsed="false">
      <c r="A31" s="61" t="s">
        <v>295</v>
      </c>
      <c r="B31" s="43" t="n">
        <v>71.38</v>
      </c>
      <c r="C31" s="44" t="n">
        <v>70.62</v>
      </c>
      <c r="D31" s="44" t="n">
        <v>72.57</v>
      </c>
      <c r="E31" s="44" t="n">
        <v>72.96</v>
      </c>
      <c r="F31" s="44" t="n">
        <v>73.29</v>
      </c>
      <c r="G31" s="44" t="n">
        <v>73.8</v>
      </c>
      <c r="H31" s="44" t="n">
        <v>72.24</v>
      </c>
      <c r="I31" s="44" t="n">
        <v>72.32</v>
      </c>
      <c r="J31" s="44" t="n">
        <v>71.76</v>
      </c>
      <c r="K31" s="44" t="n">
        <v>58.02</v>
      </c>
      <c r="L31" s="45" t="n">
        <v>56.66</v>
      </c>
      <c r="N31" s="1" t="n">
        <f aca="false">AVERAGE(J31:L31)</f>
        <v>62.1466666666667</v>
      </c>
      <c r="O31" s="41" t="e">
        <f aca="false">(1-(N31/M31))*-1</f>
        <v>#DIV/0!</v>
      </c>
    </row>
    <row r="32" customFormat="false" ht="12.8" hidden="false" customHeight="false" outlineLevel="0" collapsed="false">
      <c r="A32" s="61" t="s">
        <v>296</v>
      </c>
      <c r="B32" s="43" t="n">
        <v>71.82</v>
      </c>
      <c r="C32" s="44" t="n">
        <v>71.71</v>
      </c>
      <c r="D32" s="44" t="n">
        <v>73.59</v>
      </c>
      <c r="E32" s="44" t="n">
        <v>71.88</v>
      </c>
      <c r="F32" s="44" t="n">
        <v>71.03</v>
      </c>
      <c r="G32" s="44" t="n">
        <v>72.57</v>
      </c>
      <c r="H32" s="44" t="n">
        <v>70.64</v>
      </c>
      <c r="I32" s="44" t="n">
        <v>70.68</v>
      </c>
      <c r="J32" s="44" t="n">
        <v>71.2</v>
      </c>
      <c r="K32" s="44" t="n">
        <v>61.4</v>
      </c>
      <c r="L32" s="45" t="n">
        <v>60.34</v>
      </c>
      <c r="N32" s="1" t="n">
        <f aca="false">AVERAGE(J32:L32)</f>
        <v>64.3133333333333</v>
      </c>
      <c r="O32" s="41" t="e">
        <f aca="false">(1-(N32/M32))*-1</f>
        <v>#DIV/0!</v>
      </c>
    </row>
    <row r="33" customFormat="false" ht="12.8" hidden="false" customHeight="false" outlineLevel="0" collapsed="false">
      <c r="A33" s="61" t="s">
        <v>299</v>
      </c>
      <c r="B33" s="43" t="n">
        <v>69.97</v>
      </c>
      <c r="C33" s="44" t="n">
        <v>63.71</v>
      </c>
      <c r="D33" s="44" t="n">
        <v>63.67</v>
      </c>
      <c r="E33" s="44" t="n">
        <v>60.17</v>
      </c>
      <c r="F33" s="44" t="n">
        <v>61.73</v>
      </c>
      <c r="G33" s="44" t="n">
        <v>63.85</v>
      </c>
      <c r="H33" s="44" t="n">
        <v>64.77</v>
      </c>
      <c r="I33" s="44" t="n">
        <v>65.88</v>
      </c>
      <c r="J33" s="44" t="n">
        <v>66.5</v>
      </c>
      <c r="K33" s="44" t="n">
        <v>54.48</v>
      </c>
      <c r="L33" s="45" t="n">
        <v>52.29</v>
      </c>
      <c r="N33" s="1" t="n">
        <f aca="false">AVERAGE(J33:L33)</f>
        <v>57.7566666666667</v>
      </c>
      <c r="O33" s="41" t="e">
        <f aca="false">(1-(N33/M33))*-1</f>
        <v>#DIV/0!</v>
      </c>
    </row>
    <row r="34" customFormat="false" ht="12.8" hidden="false" customHeight="false" outlineLevel="0" collapsed="false">
      <c r="A34" s="61" t="s">
        <v>301</v>
      </c>
      <c r="B34" s="43" t="n">
        <v>73.24</v>
      </c>
      <c r="C34" s="44" t="n">
        <v>73.47</v>
      </c>
      <c r="D34" s="44" t="n">
        <v>74.73</v>
      </c>
      <c r="E34" s="44" t="n">
        <v>75.97</v>
      </c>
      <c r="F34" s="44" t="n">
        <v>73.51</v>
      </c>
      <c r="G34" s="44" t="n">
        <v>70.91</v>
      </c>
      <c r="H34" s="44" t="n">
        <v>68.35</v>
      </c>
      <c r="I34" s="44" t="n">
        <v>67.46</v>
      </c>
      <c r="J34" s="44" t="n">
        <v>67.75</v>
      </c>
      <c r="K34" s="44" t="n">
        <v>58.1</v>
      </c>
      <c r="L34" s="45" t="n">
        <v>59.45</v>
      </c>
      <c r="N34" s="1" t="n">
        <f aca="false">AVERAGE(J34:L34)</f>
        <v>61.7666666666667</v>
      </c>
      <c r="O34" s="41" t="e">
        <f aca="false">(1-(N34/M34))*-1</f>
        <v>#DIV/0!</v>
      </c>
    </row>
    <row r="35" customFormat="false" ht="12.8" hidden="false" customHeight="false" outlineLevel="0" collapsed="false">
      <c r="A35" s="61" t="s">
        <v>302</v>
      </c>
      <c r="B35" s="43" t="n">
        <v>73.53</v>
      </c>
      <c r="C35" s="44" t="n">
        <v>72.31</v>
      </c>
      <c r="D35" s="44" t="n">
        <v>72.31</v>
      </c>
      <c r="E35" s="44" t="n">
        <v>72.31</v>
      </c>
      <c r="F35" s="44" t="n">
        <v>73.33</v>
      </c>
      <c r="G35" s="44" t="n">
        <v>73.55</v>
      </c>
      <c r="H35" s="44" t="n">
        <v>71.54</v>
      </c>
      <c r="I35" s="44" t="n">
        <v>72</v>
      </c>
      <c r="J35" s="44" t="n">
        <v>71.26</v>
      </c>
      <c r="K35" s="44" t="n">
        <v>66.07</v>
      </c>
      <c r="L35" s="45" t="n">
        <v>65.56</v>
      </c>
      <c r="N35" s="1" t="n">
        <f aca="false">AVERAGE(J35:L35)</f>
        <v>67.63</v>
      </c>
      <c r="O35" s="41" t="e">
        <f aca="false">(1-(N35/M35))*-1</f>
        <v>#DIV/0!</v>
      </c>
    </row>
    <row r="36" customFormat="false" ht="12.8" hidden="false" customHeight="false" outlineLevel="0" collapsed="false">
      <c r="A36" s="61" t="s">
        <v>308</v>
      </c>
      <c r="B36" s="43" t="n">
        <v>71.99</v>
      </c>
      <c r="C36" s="44" t="n">
        <v>70.74</v>
      </c>
      <c r="D36" s="44" t="n">
        <v>70.02</v>
      </c>
      <c r="E36" s="44" t="n">
        <v>69.75</v>
      </c>
      <c r="F36" s="44" t="n">
        <v>68.95</v>
      </c>
      <c r="G36" s="44" t="n">
        <v>68.88</v>
      </c>
      <c r="H36" s="44" t="n">
        <v>67.34</v>
      </c>
      <c r="I36" s="44" t="n">
        <v>66.21</v>
      </c>
      <c r="J36" s="44" t="n">
        <v>64.61</v>
      </c>
      <c r="K36" s="44" t="n">
        <v>49.89</v>
      </c>
      <c r="L36" s="45" t="n">
        <v>56.13</v>
      </c>
      <c r="N36" s="1" t="n">
        <f aca="false">AVERAGE(J36:L36)</f>
        <v>56.8766666666667</v>
      </c>
      <c r="O36" s="41" t="e">
        <f aca="false">(1-(N36/M36))*-1</f>
        <v>#DIV/0!</v>
      </c>
    </row>
    <row r="37" customFormat="false" ht="12.8" hidden="false" customHeight="false" outlineLevel="0" collapsed="false">
      <c r="A37" s="61" t="s">
        <v>310</v>
      </c>
      <c r="B37" s="43" t="n">
        <v>87.5</v>
      </c>
      <c r="C37" s="44" t="n">
        <v>87.5</v>
      </c>
      <c r="D37" s="44" t="n">
        <v>87.5</v>
      </c>
      <c r="E37" s="44" t="n">
        <v>84.85</v>
      </c>
      <c r="F37" s="44" t="n">
        <v>82.92</v>
      </c>
      <c r="G37" s="44" t="n">
        <v>79.76</v>
      </c>
      <c r="H37" s="44" t="n">
        <v>81.05</v>
      </c>
      <c r="I37" s="44" t="n">
        <v>80.75</v>
      </c>
      <c r="J37" s="44" t="n">
        <v>80.28</v>
      </c>
      <c r="K37" s="44" t="n">
        <v>81.84</v>
      </c>
      <c r="L37" s="45" t="n">
        <v>80.91</v>
      </c>
      <c r="N37" s="1" t="n">
        <f aca="false">AVERAGE(J37:L37)</f>
        <v>81.01</v>
      </c>
      <c r="O37" s="41" t="e">
        <f aca="false">(1-(N37/M37))*-1</f>
        <v>#DIV/0!</v>
      </c>
    </row>
    <row r="38" customFormat="false" ht="12.8" hidden="false" customHeight="false" outlineLevel="0" collapsed="false">
      <c r="A38" s="61" t="s">
        <v>315</v>
      </c>
      <c r="B38" s="43" t="n">
        <v>76.92</v>
      </c>
      <c r="C38" s="44" t="n">
        <v>76.41</v>
      </c>
      <c r="D38" s="44" t="n">
        <v>76.15</v>
      </c>
      <c r="E38" s="44" t="n">
        <v>75.38</v>
      </c>
      <c r="F38" s="44" t="n">
        <v>72.79</v>
      </c>
      <c r="G38" s="44" t="n">
        <v>72.6</v>
      </c>
      <c r="H38" s="44" t="n">
        <v>70.74</v>
      </c>
      <c r="I38" s="44" t="n">
        <v>71.75</v>
      </c>
      <c r="J38" s="44" t="n">
        <v>71.56</v>
      </c>
      <c r="K38" s="44" t="n">
        <v>67.8</v>
      </c>
      <c r="L38" s="45" t="n">
        <v>66.84</v>
      </c>
      <c r="N38" s="1" t="n">
        <f aca="false">AVERAGE(J38:L38)</f>
        <v>68.7333333333333</v>
      </c>
      <c r="O38" s="41" t="e">
        <f aca="false">(1-(N38/M38))*-1</f>
        <v>#DIV/0!</v>
      </c>
    </row>
    <row r="39" customFormat="false" ht="12.8" hidden="false" customHeight="false" outlineLevel="0" collapsed="false">
      <c r="A39" s="61" t="s">
        <v>316</v>
      </c>
      <c r="B39" s="43" t="n">
        <v>65.89</v>
      </c>
      <c r="C39" s="44" t="n">
        <v>65.76</v>
      </c>
      <c r="D39" s="44" t="n">
        <v>65.91</v>
      </c>
      <c r="E39" s="44" t="n">
        <v>64.1</v>
      </c>
      <c r="F39" s="44" t="n">
        <v>60.31</v>
      </c>
      <c r="G39" s="44" t="n">
        <v>62.59</v>
      </c>
      <c r="H39" s="44" t="n">
        <v>63.5</v>
      </c>
      <c r="I39" s="44" t="n">
        <v>64.37</v>
      </c>
      <c r="J39" s="44" t="n">
        <v>60.31</v>
      </c>
      <c r="K39" s="44" t="n">
        <v>46.79</v>
      </c>
      <c r="L39" s="45" t="n">
        <v>49.56</v>
      </c>
      <c r="N39" s="1" t="n">
        <f aca="false">AVERAGE(J39:L39)</f>
        <v>52.22</v>
      </c>
      <c r="O39" s="41" t="e">
        <f aca="false">(1-(N39/M39))*-1</f>
        <v>#DIV/0!</v>
      </c>
    </row>
    <row r="40" customFormat="false" ht="12.8" hidden="false" customHeight="false" outlineLevel="0" collapsed="false">
      <c r="A40" s="61" t="s">
        <v>335</v>
      </c>
      <c r="B40" s="43" t="n">
        <v>44.54</v>
      </c>
      <c r="C40" s="44" t="n">
        <v>43.43</v>
      </c>
      <c r="D40" s="44" t="n">
        <v>43.43</v>
      </c>
      <c r="E40" s="44" t="n">
        <v>45.39</v>
      </c>
      <c r="F40" s="44" t="n">
        <v>45.89</v>
      </c>
      <c r="G40" s="44" t="n">
        <v>47.1</v>
      </c>
      <c r="H40" s="44" t="n">
        <v>47.57</v>
      </c>
      <c r="I40" s="44" t="n">
        <v>49.66</v>
      </c>
      <c r="J40" s="44" t="n">
        <v>49.34</v>
      </c>
      <c r="K40" s="44" t="n">
        <v>45.18</v>
      </c>
      <c r="L40" s="45" t="n">
        <v>46.58</v>
      </c>
      <c r="N40" s="1" t="n">
        <f aca="false">AVERAGE(J40:L40)</f>
        <v>47.0333333333333</v>
      </c>
      <c r="O40" s="41" t="e">
        <f aca="false">(1-(N40/M40))*-1</f>
        <v>#DIV/0!</v>
      </c>
    </row>
    <row r="41" customFormat="false" ht="12.8" hidden="false" customHeight="false" outlineLevel="0" collapsed="false">
      <c r="A41" s="61" t="s">
        <v>338</v>
      </c>
      <c r="B41" s="43" t="n">
        <v>73.81</v>
      </c>
      <c r="C41" s="44" t="n">
        <v>73.32</v>
      </c>
      <c r="D41" s="44" t="n">
        <v>72.23</v>
      </c>
      <c r="E41" s="44" t="n">
        <v>72.01</v>
      </c>
      <c r="F41" s="44" t="n">
        <v>73.28</v>
      </c>
      <c r="G41" s="44" t="n">
        <v>74.39</v>
      </c>
      <c r="H41" s="44" t="n">
        <v>74.19</v>
      </c>
      <c r="I41" s="44" t="n">
        <v>76.01</v>
      </c>
      <c r="J41" s="44" t="n">
        <v>74.78</v>
      </c>
      <c r="K41" s="44" t="n">
        <v>63.07</v>
      </c>
      <c r="L41" s="45" t="n">
        <v>55.82</v>
      </c>
      <c r="N41" s="1" t="n">
        <f aca="false">AVERAGE(J41:L41)</f>
        <v>64.5566666666667</v>
      </c>
      <c r="O41" s="41" t="e">
        <f aca="false">(1-(N41/M41))*-1</f>
        <v>#DIV/0!</v>
      </c>
    </row>
    <row r="42" customFormat="false" ht="12.8" hidden="false" customHeight="false" outlineLevel="0" collapsed="false">
      <c r="A42" s="61" t="s">
        <v>340</v>
      </c>
      <c r="B42" s="43" t="n">
        <v>70.81</v>
      </c>
      <c r="C42" s="44" t="n">
        <v>68.32</v>
      </c>
      <c r="D42" s="44" t="n">
        <v>68.45</v>
      </c>
      <c r="E42" s="44" t="n">
        <v>69.4</v>
      </c>
      <c r="F42" s="44" t="n">
        <v>69.14</v>
      </c>
      <c r="G42" s="44" t="n">
        <v>69.83</v>
      </c>
      <c r="H42" s="44" t="n">
        <v>70.59</v>
      </c>
      <c r="I42" s="44" t="n">
        <v>71.34</v>
      </c>
      <c r="J42" s="44" t="n">
        <v>74.34</v>
      </c>
      <c r="K42" s="44" t="n">
        <v>83.33</v>
      </c>
      <c r="L42" s="45" t="n">
        <v>75.71</v>
      </c>
      <c r="N42" s="1" t="n">
        <f aca="false">AVERAGE(J42:L42)</f>
        <v>77.7933333333333</v>
      </c>
      <c r="O42" s="41" t="e">
        <f aca="false">(1-(N42/M42))*-1</f>
        <v>#DIV/0!</v>
      </c>
    </row>
    <row r="43" customFormat="false" ht="12.8" hidden="false" customHeight="false" outlineLevel="0" collapsed="false">
      <c r="A43" s="61" t="s">
        <v>341</v>
      </c>
      <c r="B43" s="43" t="n">
        <v>73.65</v>
      </c>
      <c r="C43" s="44" t="n">
        <v>71.77</v>
      </c>
      <c r="D43" s="44" t="n">
        <v>71.53</v>
      </c>
      <c r="E43" s="44" t="n">
        <v>70.06</v>
      </c>
      <c r="F43" s="44" t="n">
        <v>69.27</v>
      </c>
      <c r="G43" s="44" t="n">
        <v>70.02</v>
      </c>
      <c r="H43" s="44" t="n">
        <v>69.64</v>
      </c>
      <c r="I43" s="44" t="n">
        <v>69.72</v>
      </c>
      <c r="J43" s="44" t="n">
        <v>70.39</v>
      </c>
      <c r="K43" s="44" t="n">
        <v>71.03</v>
      </c>
      <c r="L43" s="45" t="n">
        <v>62.55</v>
      </c>
      <c r="N43" s="1" t="n">
        <f aca="false">AVERAGE(J43:L43)</f>
        <v>67.99</v>
      </c>
      <c r="O43" s="41" t="e">
        <f aca="false">(1-(N43/M43))*-1</f>
        <v>#DIV/0!</v>
      </c>
    </row>
    <row r="44" customFormat="false" ht="12.8" hidden="false" customHeight="false" outlineLevel="0" collapsed="false">
      <c r="A44" s="61" t="s">
        <v>345</v>
      </c>
      <c r="B44" s="43" t="n">
        <v>26.41</v>
      </c>
      <c r="C44" s="44" t="n">
        <v>26.81</v>
      </c>
      <c r="D44" s="44" t="n">
        <v>27.69</v>
      </c>
      <c r="E44" s="44" t="n">
        <v>34.65</v>
      </c>
      <c r="F44" s="44" t="n">
        <v>34.05</v>
      </c>
      <c r="G44" s="44" t="n">
        <v>36.96</v>
      </c>
      <c r="H44" s="44" t="n">
        <v>42.76</v>
      </c>
      <c r="I44" s="44" t="n">
        <v>44.55</v>
      </c>
      <c r="J44" s="44" t="n">
        <v>44.53</v>
      </c>
      <c r="K44" s="44" t="n">
        <v>44.01</v>
      </c>
      <c r="L44" s="45" t="n">
        <v>44.24</v>
      </c>
      <c r="N44" s="1" t="n">
        <f aca="false">AVERAGE(J44:L44)</f>
        <v>44.26</v>
      </c>
      <c r="O44" s="41" t="e">
        <f aca="false">(1-(N44/M44))*-1</f>
        <v>#DIV/0!</v>
      </c>
    </row>
    <row r="45" customFormat="false" ht="12.8" hidden="false" customHeight="false" outlineLevel="0" collapsed="false">
      <c r="A45" s="61" t="s">
        <v>346</v>
      </c>
      <c r="B45" s="43" t="n">
        <v>75.44</v>
      </c>
      <c r="C45" s="44" t="n">
        <v>76.81</v>
      </c>
      <c r="D45" s="44" t="n">
        <v>77.94</v>
      </c>
      <c r="E45" s="44" t="n">
        <v>78.08</v>
      </c>
      <c r="F45" s="44" t="n">
        <v>79.88</v>
      </c>
      <c r="G45" s="44" t="n">
        <v>79.61</v>
      </c>
      <c r="H45" s="44" t="n">
        <v>77.81</v>
      </c>
      <c r="I45" s="44" t="n">
        <v>77.59</v>
      </c>
      <c r="J45" s="44" t="n">
        <v>78.41</v>
      </c>
      <c r="K45" s="44" t="n">
        <v>75.56</v>
      </c>
      <c r="L45" s="45" t="n">
        <v>78.6</v>
      </c>
      <c r="N45" s="1" t="n">
        <f aca="false">AVERAGE(J45:L45)</f>
        <v>77.5233333333333</v>
      </c>
      <c r="O45" s="41" t="e">
        <f aca="false">(1-(N45/M45))*-1</f>
        <v>#DIV/0!</v>
      </c>
    </row>
    <row r="46" customFormat="false" ht="12.8" hidden="false" customHeight="false" outlineLevel="0" collapsed="false">
      <c r="A46" s="61" t="s">
        <v>348</v>
      </c>
      <c r="B46" s="43" t="n">
        <v>63.8</v>
      </c>
      <c r="C46" s="44" t="n">
        <v>63.95</v>
      </c>
      <c r="D46" s="44" t="n">
        <v>61.96</v>
      </c>
      <c r="E46" s="44" t="n">
        <v>55.13</v>
      </c>
      <c r="F46" s="44" t="n">
        <v>51.84</v>
      </c>
      <c r="G46" s="44" t="n">
        <v>53.12</v>
      </c>
      <c r="H46" s="44" t="n">
        <v>54.35</v>
      </c>
      <c r="I46" s="44" t="n">
        <v>55.51</v>
      </c>
      <c r="J46" s="44" t="n">
        <v>54.22</v>
      </c>
      <c r="K46" s="44" t="n">
        <v>47.06</v>
      </c>
      <c r="L46" s="45" t="n">
        <v>50.62</v>
      </c>
      <c r="N46" s="1" t="n">
        <f aca="false">AVERAGE(J46:L46)</f>
        <v>50.6333333333333</v>
      </c>
      <c r="O46" s="41" t="e">
        <f aca="false">(1-(N46/M46))*-1</f>
        <v>#DIV/0!</v>
      </c>
    </row>
    <row r="47" customFormat="false" ht="12.8" hidden="false" customHeight="false" outlineLevel="0" collapsed="false">
      <c r="A47" s="61" t="s">
        <v>351</v>
      </c>
      <c r="B47" s="43" t="n">
        <v>29.94</v>
      </c>
      <c r="C47" s="44" t="n">
        <v>28.12</v>
      </c>
      <c r="D47" s="44" t="n">
        <v>27.66</v>
      </c>
      <c r="E47" s="44" t="n">
        <v>27.47</v>
      </c>
      <c r="F47" s="44" t="n">
        <v>26.44</v>
      </c>
      <c r="G47" s="44" t="n">
        <v>28.87</v>
      </c>
      <c r="H47" s="44" t="n">
        <v>27.55</v>
      </c>
      <c r="I47" s="44" t="n">
        <v>44.67</v>
      </c>
      <c r="J47" s="44" t="n">
        <v>47.07</v>
      </c>
      <c r="K47" s="44" t="n">
        <v>40.96</v>
      </c>
      <c r="L47" s="45" t="n">
        <v>40.83</v>
      </c>
      <c r="N47" s="1" t="n">
        <f aca="false">AVERAGE(J47:L47)</f>
        <v>42.9533333333333</v>
      </c>
      <c r="O47" s="41" t="e">
        <f aca="false">(1-(N47/M47))*-1</f>
        <v>#DIV/0!</v>
      </c>
    </row>
    <row r="48" customFormat="false" ht="12.8" hidden="false" customHeight="false" outlineLevel="0" collapsed="false">
      <c r="A48" s="61" t="s">
        <v>358</v>
      </c>
      <c r="B48" s="43" t="n">
        <v>72.66</v>
      </c>
      <c r="C48" s="44" t="n">
        <v>72.7</v>
      </c>
      <c r="D48" s="44" t="n">
        <v>71.91</v>
      </c>
      <c r="E48" s="44" t="n">
        <v>71.35</v>
      </c>
      <c r="F48" s="44" t="n">
        <v>69.35</v>
      </c>
      <c r="G48" s="44" t="n">
        <v>69.35</v>
      </c>
      <c r="H48" s="44" t="n">
        <v>63.72</v>
      </c>
      <c r="I48" s="44" t="n">
        <v>59.75</v>
      </c>
      <c r="J48" s="44" t="n">
        <v>59.31</v>
      </c>
      <c r="K48" s="44" t="n">
        <v>48.28</v>
      </c>
      <c r="L48" s="45" t="n">
        <v>44.02</v>
      </c>
      <c r="N48" s="1" t="n">
        <f aca="false">AVERAGE(J48:L48)</f>
        <v>50.5366666666667</v>
      </c>
      <c r="O48" s="41" t="e">
        <f aca="false">(1-(N48/M48))*-1</f>
        <v>#DIV/0!</v>
      </c>
    </row>
    <row r="49" customFormat="false" ht="12.8" hidden="false" customHeight="false" outlineLevel="0" collapsed="false">
      <c r="A49" s="61" t="s">
        <v>360</v>
      </c>
      <c r="B49" s="43" t="n">
        <v>71.55</v>
      </c>
      <c r="C49" s="44" t="n">
        <v>71</v>
      </c>
      <c r="D49" s="44" t="n">
        <v>71.5</v>
      </c>
      <c r="E49" s="44" t="n">
        <v>69.69</v>
      </c>
      <c r="F49" s="44" t="n">
        <v>69.25</v>
      </c>
      <c r="G49" s="44" t="n">
        <v>69.77</v>
      </c>
      <c r="H49" s="44" t="n">
        <v>70.31</v>
      </c>
      <c r="I49" s="44" t="n">
        <v>70.67</v>
      </c>
      <c r="J49" s="44" t="n">
        <v>70.41</v>
      </c>
      <c r="K49" s="44" t="n">
        <v>57.17</v>
      </c>
      <c r="L49" s="45" t="n">
        <v>63.06</v>
      </c>
      <c r="N49" s="1" t="n">
        <f aca="false">AVERAGE(J49:L49)</f>
        <v>63.5466666666667</v>
      </c>
      <c r="O49" s="41" t="e">
        <f aca="false">(1-(N49/M49))*-1</f>
        <v>#DIV/0!</v>
      </c>
    </row>
    <row r="50" customFormat="false" ht="12.8" hidden="false" customHeight="false" outlineLevel="0" collapsed="false">
      <c r="A50" s="61" t="s">
        <v>366</v>
      </c>
      <c r="B50" s="43" t="n">
        <v>68.31</v>
      </c>
      <c r="C50" s="44" t="n">
        <v>66.71</v>
      </c>
      <c r="D50" s="44" t="n">
        <v>68.35</v>
      </c>
      <c r="E50" s="44" t="n">
        <v>67.42</v>
      </c>
      <c r="F50" s="44" t="n">
        <v>64.06</v>
      </c>
      <c r="G50" s="44" t="n">
        <v>63.23</v>
      </c>
      <c r="H50" s="44" t="n">
        <v>60.58</v>
      </c>
      <c r="I50" s="44" t="n">
        <v>59.05</v>
      </c>
      <c r="J50" s="44" t="n">
        <v>58.81</v>
      </c>
      <c r="K50" s="44" t="n">
        <v>46.35</v>
      </c>
      <c r="L50" s="45" t="n">
        <v>46.08</v>
      </c>
      <c r="N50" s="1" t="n">
        <f aca="false">AVERAGE(J50:L50)</f>
        <v>50.4133333333333</v>
      </c>
      <c r="O50" s="41" t="e">
        <f aca="false">(1-(N50/M50))*-1</f>
        <v>#DIV/0!</v>
      </c>
    </row>
    <row r="51" customFormat="false" ht="12.8" hidden="false" customHeight="false" outlineLevel="0" collapsed="false">
      <c r="A51" s="61" t="s">
        <v>376</v>
      </c>
      <c r="B51" s="43" t="n">
        <v>72.07</v>
      </c>
      <c r="C51" s="44" t="n">
        <v>69.11</v>
      </c>
      <c r="D51" s="44" t="n">
        <v>65.65</v>
      </c>
      <c r="E51" s="44" t="n">
        <v>64.92</v>
      </c>
      <c r="F51" s="44" t="n">
        <v>63.52</v>
      </c>
      <c r="G51" s="44" t="n">
        <v>64.64</v>
      </c>
      <c r="H51" s="44" t="n">
        <v>63.62</v>
      </c>
      <c r="I51" s="44" t="n">
        <v>63</v>
      </c>
      <c r="J51" s="44" t="n">
        <v>61.79</v>
      </c>
      <c r="K51" s="44" t="n">
        <v>55.4</v>
      </c>
      <c r="L51" s="45" t="n">
        <v>59.41</v>
      </c>
      <c r="N51" s="1" t="n">
        <f aca="false">AVERAGE(J51:L51)</f>
        <v>58.8666666666667</v>
      </c>
      <c r="O51" s="41" t="e">
        <f aca="false">(1-(N51/M51))*-1</f>
        <v>#DIV/0!</v>
      </c>
    </row>
    <row r="52" customFormat="false" ht="12.8" hidden="false" customHeight="false" outlineLevel="0" collapsed="false">
      <c r="A52" s="62" t="s">
        <v>377</v>
      </c>
      <c r="B52" s="47" t="n">
        <v>61.88</v>
      </c>
      <c r="C52" s="48" t="n">
        <v>60.81</v>
      </c>
      <c r="D52" s="48" t="n">
        <v>60.81</v>
      </c>
      <c r="E52" s="48" t="n">
        <v>59.59</v>
      </c>
      <c r="F52" s="48" t="n">
        <v>58.56</v>
      </c>
      <c r="G52" s="48" t="n">
        <v>59.47</v>
      </c>
      <c r="H52" s="48" t="n">
        <v>57.77</v>
      </c>
      <c r="I52" s="48" t="n">
        <v>59.05</v>
      </c>
      <c r="J52" s="48" t="n">
        <v>56.88</v>
      </c>
      <c r="K52" s="48" t="n">
        <v>44.94</v>
      </c>
      <c r="L52" s="49" t="n">
        <v>48.17</v>
      </c>
      <c r="N52" s="1" t="n">
        <f aca="false">AVERAGE(J52:L52)</f>
        <v>49.9966666666667</v>
      </c>
      <c r="O52" s="41" t="e">
        <f aca="false">(1-(N52/M52))*-1</f>
        <v>#DIV/0!</v>
      </c>
    </row>
    <row r="54" customFormat="false" ht="12.8" hidden="false" customHeight="false" outlineLevel="0" collapsed="false">
      <c r="B54" s="0" t="s">
        <v>398</v>
      </c>
    </row>
    <row r="55" customFormat="false" ht="12.8" hidden="false" customHeight="false" outlineLevel="0" collapsed="false">
      <c r="A55" s="10" t="s">
        <v>196</v>
      </c>
      <c r="B55" s="11" t="s">
        <v>197</v>
      </c>
      <c r="C55" s="12"/>
      <c r="D55" s="12"/>
      <c r="E55" s="12"/>
      <c r="F55" s="12"/>
      <c r="G55" s="12"/>
      <c r="H55" s="12"/>
      <c r="I55" s="12"/>
      <c r="J55" s="12"/>
      <c r="K55" s="12"/>
      <c r="L55" s="13"/>
    </row>
    <row r="56" customFormat="false" ht="23.85" hidden="false" customHeight="false" outlineLevel="0" collapsed="false">
      <c r="A56" s="14" t="s">
        <v>15</v>
      </c>
      <c r="B56" s="64" t="n">
        <v>2013</v>
      </c>
      <c r="C56" s="65" t="n">
        <v>2014</v>
      </c>
      <c r="D56" s="65" t="n">
        <v>2015</v>
      </c>
      <c r="E56" s="16" t="n">
        <v>2016</v>
      </c>
      <c r="F56" s="16" t="n">
        <v>2017</v>
      </c>
      <c r="G56" s="16" t="n">
        <v>2018</v>
      </c>
      <c r="H56" s="16" t="n">
        <v>2019</v>
      </c>
      <c r="I56" s="16" t="n">
        <v>2020</v>
      </c>
      <c r="J56" s="65" t="n">
        <v>2021</v>
      </c>
      <c r="K56" s="65" t="n">
        <v>2022</v>
      </c>
      <c r="L56" s="66" t="n">
        <v>2023</v>
      </c>
      <c r="M56" s="67" t="s">
        <v>396</v>
      </c>
      <c r="N56" s="67" t="s">
        <v>394</v>
      </c>
      <c r="O56" s="59" t="s">
        <v>395</v>
      </c>
    </row>
    <row r="57" customFormat="false" ht="12.8" hidden="false" customHeight="false" outlineLevel="0" collapsed="false">
      <c r="A57" s="60" t="s">
        <v>345</v>
      </c>
      <c r="B57" s="38" t="n">
        <v>26.41</v>
      </c>
      <c r="C57" s="39" t="n">
        <v>26.81</v>
      </c>
      <c r="D57" s="39" t="n">
        <v>27.69</v>
      </c>
      <c r="E57" s="39" t="n">
        <v>34.65</v>
      </c>
      <c r="F57" s="39" t="n">
        <v>34.05</v>
      </c>
      <c r="G57" s="39" t="n">
        <v>36.96</v>
      </c>
      <c r="H57" s="39" t="n">
        <v>42.76</v>
      </c>
      <c r="I57" s="39" t="n">
        <v>44.55</v>
      </c>
      <c r="J57" s="39" t="n">
        <v>44.53</v>
      </c>
      <c r="K57" s="39" t="n">
        <v>44.01</v>
      </c>
      <c r="L57" s="40" t="n">
        <v>44.24</v>
      </c>
      <c r="M57" s="1" t="n">
        <f aca="false">AVERAGE(B57:D57)</f>
        <v>26.97</v>
      </c>
      <c r="N57" s="1" t="n">
        <f aca="false">AVERAGE(J57:L57)</f>
        <v>44.26</v>
      </c>
      <c r="O57" s="41" t="n">
        <f aca="false">(1-(N57/M57))*-1</f>
        <v>0.641082684464219</v>
      </c>
    </row>
    <row r="58" customFormat="false" ht="12.8" hidden="false" customHeight="false" outlineLevel="0" collapsed="false">
      <c r="A58" s="61" t="s">
        <v>351</v>
      </c>
      <c r="B58" s="43" t="n">
        <v>29.94</v>
      </c>
      <c r="C58" s="44" t="n">
        <v>28.12</v>
      </c>
      <c r="D58" s="44" t="n">
        <v>27.66</v>
      </c>
      <c r="E58" s="44" t="n">
        <v>27.47</v>
      </c>
      <c r="F58" s="44" t="n">
        <v>26.44</v>
      </c>
      <c r="G58" s="44" t="n">
        <v>28.87</v>
      </c>
      <c r="H58" s="44" t="n">
        <v>27.55</v>
      </c>
      <c r="I58" s="44" t="n">
        <v>44.67</v>
      </c>
      <c r="J58" s="44" t="n">
        <v>47.07</v>
      </c>
      <c r="K58" s="44" t="n">
        <v>40.96</v>
      </c>
      <c r="L58" s="45" t="n">
        <v>40.83</v>
      </c>
      <c r="M58" s="1" t="n">
        <f aca="false">AVERAGE(B58:D58)</f>
        <v>28.5733333333333</v>
      </c>
      <c r="N58" s="1" t="n">
        <f aca="false">AVERAGE(J58:L58)</f>
        <v>42.9533333333333</v>
      </c>
      <c r="O58" s="41" t="n">
        <f aca="false">(1-(N58/M58))*-1</f>
        <v>0.503266448903406</v>
      </c>
    </row>
    <row r="59" customFormat="false" ht="12.8" hidden="false" customHeight="false" outlineLevel="0" collapsed="false">
      <c r="A59" s="61" t="s">
        <v>249</v>
      </c>
      <c r="B59" s="43" t="n">
        <v>15.17</v>
      </c>
      <c r="C59" s="44" t="n">
        <v>15.17</v>
      </c>
      <c r="D59" s="44" t="n">
        <v>15.14</v>
      </c>
      <c r="E59" s="44" t="n">
        <v>16.08</v>
      </c>
      <c r="F59" s="44" t="n">
        <v>15.76</v>
      </c>
      <c r="G59" s="44" t="n">
        <v>15.76</v>
      </c>
      <c r="H59" s="44" t="n">
        <v>19.74</v>
      </c>
      <c r="I59" s="44" t="n">
        <v>16.5</v>
      </c>
      <c r="J59" s="44" t="n">
        <v>18.55</v>
      </c>
      <c r="K59" s="44" t="n">
        <v>19.62</v>
      </c>
      <c r="L59" s="45" t="n">
        <v>27.86</v>
      </c>
      <c r="M59" s="1" t="n">
        <f aca="false">AVERAGE(B59:D59)</f>
        <v>15.16</v>
      </c>
      <c r="N59" s="1" t="n">
        <f aca="false">AVERAGE(J59:L59)</f>
        <v>22.01</v>
      </c>
      <c r="O59" s="41" t="n">
        <f aca="false">(1-(N59/M59))*-1</f>
        <v>0.451846965699208</v>
      </c>
    </row>
    <row r="60" customFormat="false" ht="12.8" hidden="false" customHeight="false" outlineLevel="0" collapsed="false">
      <c r="A60" s="61" t="s">
        <v>248</v>
      </c>
      <c r="B60" s="43" t="n">
        <v>32.8</v>
      </c>
      <c r="C60" s="44" t="n">
        <v>32.05</v>
      </c>
      <c r="D60" s="44" t="n">
        <v>33.77</v>
      </c>
      <c r="E60" s="44" t="n">
        <v>33.53</v>
      </c>
      <c r="F60" s="44" t="n">
        <v>33.53</v>
      </c>
      <c r="G60" s="44" t="n">
        <v>33.53</v>
      </c>
      <c r="H60" s="44" t="n">
        <v>41.65</v>
      </c>
      <c r="I60" s="44" t="n">
        <v>43.62</v>
      </c>
      <c r="J60" s="44" t="n">
        <v>44.33</v>
      </c>
      <c r="K60" s="44" t="n">
        <v>43.96</v>
      </c>
      <c r="L60" s="45" t="n">
        <v>50.35</v>
      </c>
      <c r="M60" s="1" t="n">
        <f aca="false">AVERAGE(B60:D60)</f>
        <v>32.8733333333333</v>
      </c>
      <c r="N60" s="1" t="n">
        <f aca="false">AVERAGE(J60:L60)</f>
        <v>46.2133333333333</v>
      </c>
      <c r="O60" s="41" t="n">
        <f aca="false">(1-(N60/M60))*-1</f>
        <v>0.405800040559724</v>
      </c>
    </row>
    <row r="61" customFormat="false" ht="12.8" hidden="false" customHeight="false" outlineLevel="0" collapsed="false">
      <c r="A61" s="61" t="s">
        <v>257</v>
      </c>
      <c r="B61" s="43" t="n">
        <v>54.91</v>
      </c>
      <c r="C61" s="44" t="n">
        <v>53.58</v>
      </c>
      <c r="D61" s="44" t="n">
        <v>55.5</v>
      </c>
      <c r="E61" s="44" t="n">
        <v>53.47</v>
      </c>
      <c r="F61" s="44" t="n">
        <v>53.3</v>
      </c>
      <c r="G61" s="44" t="n">
        <v>61.64</v>
      </c>
      <c r="H61" s="44" t="n">
        <v>68.65</v>
      </c>
      <c r="I61" s="44" t="n">
        <v>69.38</v>
      </c>
      <c r="J61" s="44" t="n">
        <v>69.24</v>
      </c>
      <c r="K61" s="44" t="n">
        <v>69.25</v>
      </c>
      <c r="L61" s="45" t="n">
        <v>71.06</v>
      </c>
      <c r="M61" s="1" t="n">
        <f aca="false">AVERAGE(B61:D61)</f>
        <v>54.6633333333333</v>
      </c>
      <c r="N61" s="1" t="n">
        <f aca="false">AVERAGE(J61:L61)</f>
        <v>69.85</v>
      </c>
      <c r="O61" s="41" t="n">
        <f aca="false">(1-(N61/M61))*-1</f>
        <v>0.277821818403561</v>
      </c>
    </row>
    <row r="62" customFormat="false" ht="12.8" hidden="false" customHeight="false" outlineLevel="0" collapsed="false">
      <c r="A62" s="61" t="s">
        <v>340</v>
      </c>
      <c r="B62" s="43" t="n">
        <v>70.81</v>
      </c>
      <c r="C62" s="44" t="n">
        <v>68.32</v>
      </c>
      <c r="D62" s="44" t="n">
        <v>68.45</v>
      </c>
      <c r="E62" s="44" t="n">
        <v>69.4</v>
      </c>
      <c r="F62" s="44" t="n">
        <v>69.14</v>
      </c>
      <c r="G62" s="44" t="n">
        <v>69.83</v>
      </c>
      <c r="H62" s="44" t="n">
        <v>70.59</v>
      </c>
      <c r="I62" s="44" t="n">
        <v>71.34</v>
      </c>
      <c r="J62" s="44" t="n">
        <v>74.34</v>
      </c>
      <c r="K62" s="44" t="n">
        <v>83.33</v>
      </c>
      <c r="L62" s="45" t="n">
        <v>75.71</v>
      </c>
      <c r="M62" s="1" t="n">
        <f aca="false">AVERAGE(B62:D62)</f>
        <v>69.1933333333333</v>
      </c>
      <c r="N62" s="1" t="n">
        <f aca="false">AVERAGE(J62:L62)</f>
        <v>77.7933333333333</v>
      </c>
      <c r="O62" s="41" t="n">
        <f aca="false">(1-(N62/M62))*-1</f>
        <v>0.124289430580981</v>
      </c>
    </row>
    <row r="63" customFormat="false" ht="12.8" hidden="false" customHeight="false" outlineLevel="0" collapsed="false">
      <c r="A63" s="61" t="s">
        <v>335</v>
      </c>
      <c r="B63" s="43" t="n">
        <v>44.54</v>
      </c>
      <c r="C63" s="44" t="n">
        <v>43.43</v>
      </c>
      <c r="D63" s="44" t="n">
        <v>43.43</v>
      </c>
      <c r="E63" s="44" t="n">
        <v>45.39</v>
      </c>
      <c r="F63" s="44" t="n">
        <v>45.89</v>
      </c>
      <c r="G63" s="44" t="n">
        <v>47.1</v>
      </c>
      <c r="H63" s="44" t="n">
        <v>47.57</v>
      </c>
      <c r="I63" s="44" t="n">
        <v>49.66</v>
      </c>
      <c r="J63" s="44" t="n">
        <v>49.34</v>
      </c>
      <c r="K63" s="44" t="n">
        <v>45.18</v>
      </c>
      <c r="L63" s="45" t="n">
        <v>46.58</v>
      </c>
      <c r="M63" s="1" t="n">
        <f aca="false">AVERAGE(B63:D63)</f>
        <v>43.8</v>
      </c>
      <c r="N63" s="1" t="n">
        <f aca="false">AVERAGE(J63:L63)</f>
        <v>47.0333333333333</v>
      </c>
      <c r="O63" s="41" t="n">
        <f aca="false">(1-(N63/M63))*-1</f>
        <v>0.0738203957382038</v>
      </c>
    </row>
    <row r="64" customFormat="false" ht="12.8" hidden="false" customHeight="false" outlineLevel="0" collapsed="false">
      <c r="A64" s="61" t="s">
        <v>235</v>
      </c>
      <c r="B64" s="43" t="n">
        <v>70.23</v>
      </c>
      <c r="C64" s="44" t="n">
        <v>68.37</v>
      </c>
      <c r="D64" s="44" t="n">
        <v>69.55</v>
      </c>
      <c r="E64" s="44" t="n">
        <v>69.83</v>
      </c>
      <c r="F64" s="44" t="n">
        <v>69.58</v>
      </c>
      <c r="G64" s="44" t="n">
        <v>69.92</v>
      </c>
      <c r="H64" s="44" t="n">
        <v>70.48</v>
      </c>
      <c r="I64" s="44" t="n">
        <v>71.06</v>
      </c>
      <c r="J64" s="44" t="n">
        <v>71.13</v>
      </c>
      <c r="K64" s="44" t="n">
        <v>74.46</v>
      </c>
      <c r="L64" s="45" t="n">
        <v>68.83</v>
      </c>
      <c r="M64" s="1" t="n">
        <f aca="false">AVERAGE(B64:D64)</f>
        <v>69.3833333333333</v>
      </c>
      <c r="N64" s="1" t="n">
        <f aca="false">AVERAGE(J64:L64)</f>
        <v>71.4733333333333</v>
      </c>
      <c r="O64" s="41" t="n">
        <f aca="false">(1-(N64/M64))*-1</f>
        <v>0.0301225078068699</v>
      </c>
    </row>
    <row r="65" customFormat="false" ht="12.8" hidden="false" customHeight="false" outlineLevel="0" collapsed="false">
      <c r="A65" s="61" t="s">
        <v>241</v>
      </c>
      <c r="B65" s="43" t="n">
        <v>32.6</v>
      </c>
      <c r="C65" s="44" t="n">
        <v>29.66</v>
      </c>
      <c r="D65" s="44" t="n">
        <v>28.96</v>
      </c>
      <c r="E65" s="44" t="n">
        <v>29.1</v>
      </c>
      <c r="F65" s="44" t="n">
        <v>29.46</v>
      </c>
      <c r="G65" s="44" t="n">
        <v>29.23</v>
      </c>
      <c r="H65" s="44" t="n">
        <v>28.64</v>
      </c>
      <c r="I65" s="44" t="n">
        <v>23.27</v>
      </c>
      <c r="J65" s="44" t="n">
        <v>21.38</v>
      </c>
      <c r="K65" s="44" t="n">
        <v>35.75</v>
      </c>
      <c r="L65" s="45" t="n">
        <v>35.87</v>
      </c>
      <c r="M65" s="1" t="n">
        <f aca="false">AVERAGE(B65:D65)</f>
        <v>30.4066666666667</v>
      </c>
      <c r="N65" s="1" t="n">
        <f aca="false">AVERAGE(J65:L65)</f>
        <v>31</v>
      </c>
      <c r="O65" s="41" t="n">
        <f aca="false">(1-(N65/M65))*-1</f>
        <v>0.0195132646349485</v>
      </c>
    </row>
    <row r="66" customFormat="false" ht="12.8" hidden="false" customHeight="false" outlineLevel="0" collapsed="false">
      <c r="A66" s="61" t="s">
        <v>346</v>
      </c>
      <c r="B66" s="43" t="n">
        <v>75.44</v>
      </c>
      <c r="C66" s="44" t="n">
        <v>76.81</v>
      </c>
      <c r="D66" s="44" t="n">
        <v>77.94</v>
      </c>
      <c r="E66" s="44" t="n">
        <v>78.08</v>
      </c>
      <c r="F66" s="44" t="n">
        <v>79.88</v>
      </c>
      <c r="G66" s="44" t="n">
        <v>79.61</v>
      </c>
      <c r="H66" s="44" t="n">
        <v>77.81</v>
      </c>
      <c r="I66" s="44" t="n">
        <v>77.59</v>
      </c>
      <c r="J66" s="44" t="n">
        <v>78.41</v>
      </c>
      <c r="K66" s="44" t="n">
        <v>75.56</v>
      </c>
      <c r="L66" s="45" t="n">
        <v>78.6</v>
      </c>
      <c r="M66" s="1" t="n">
        <f aca="false">AVERAGE(B66:D66)</f>
        <v>76.73</v>
      </c>
      <c r="N66" s="1" t="n">
        <f aca="false">AVERAGE(J66:L66)</f>
        <v>77.5233333333333</v>
      </c>
      <c r="O66" s="41" t="n">
        <f aca="false">(1-(N66/M66))*-1</f>
        <v>0.0103392849385289</v>
      </c>
    </row>
    <row r="67" customFormat="false" ht="12.8" hidden="false" customHeight="false" outlineLevel="0" collapsed="false">
      <c r="A67" s="61" t="s">
        <v>251</v>
      </c>
      <c r="B67" s="43" t="n">
        <v>53.24</v>
      </c>
      <c r="C67" s="44" t="n">
        <v>53.24</v>
      </c>
      <c r="D67" s="44" t="n">
        <v>52.72</v>
      </c>
      <c r="E67" s="44" t="n">
        <v>47.63</v>
      </c>
      <c r="F67" s="44" t="n">
        <v>48.73</v>
      </c>
      <c r="G67" s="44" t="n">
        <v>48.54</v>
      </c>
      <c r="H67" s="44" t="n">
        <v>50.91</v>
      </c>
      <c r="I67" s="44" t="n">
        <v>54.85</v>
      </c>
      <c r="J67" s="44" t="n">
        <v>53.66</v>
      </c>
      <c r="K67" s="44" t="n">
        <v>46.42</v>
      </c>
      <c r="L67" s="45" t="n">
        <v>52.66</v>
      </c>
      <c r="M67" s="1" t="n">
        <f aca="false">AVERAGE(B67:D67)</f>
        <v>53.0666666666667</v>
      </c>
      <c r="N67" s="1" t="n">
        <f aca="false">AVERAGE(J67:L67)</f>
        <v>50.9133333333333</v>
      </c>
      <c r="O67" s="41" t="n">
        <f aca="false">(1-(N67/M67))*-1</f>
        <v>-0.0405778894472363</v>
      </c>
    </row>
    <row r="68" customFormat="false" ht="12.8" hidden="false" customHeight="false" outlineLevel="0" collapsed="false">
      <c r="A68" s="61" t="s">
        <v>221</v>
      </c>
      <c r="B68" s="43" t="n">
        <v>76.3</v>
      </c>
      <c r="C68" s="44" t="n">
        <v>75.55</v>
      </c>
      <c r="D68" s="44" t="n">
        <v>76.21</v>
      </c>
      <c r="E68" s="44" t="n">
        <v>77.34</v>
      </c>
      <c r="F68" s="44" t="n">
        <v>76.15</v>
      </c>
      <c r="G68" s="44" t="n">
        <v>76.67</v>
      </c>
      <c r="H68" s="44" t="n">
        <v>75.47</v>
      </c>
      <c r="I68" s="44" t="n">
        <v>76.53</v>
      </c>
      <c r="J68" s="44" t="n">
        <v>76.83</v>
      </c>
      <c r="K68" s="44" t="n">
        <v>73.12</v>
      </c>
      <c r="L68" s="45" t="n">
        <v>67.64</v>
      </c>
      <c r="M68" s="1" t="n">
        <f aca="false">AVERAGE(B68:D68)</f>
        <v>76.02</v>
      </c>
      <c r="N68" s="1" t="n">
        <f aca="false">AVERAGE(J68:L68)</f>
        <v>72.53</v>
      </c>
      <c r="O68" s="41" t="n">
        <f aca="false">(1-(N68/M68))*-1</f>
        <v>-0.045908971323336</v>
      </c>
    </row>
    <row r="69" customFormat="false" ht="12.8" hidden="false" customHeight="false" outlineLevel="0" collapsed="false">
      <c r="A69" s="61" t="s">
        <v>341</v>
      </c>
      <c r="B69" s="43" t="n">
        <v>73.65</v>
      </c>
      <c r="C69" s="44" t="n">
        <v>71.77</v>
      </c>
      <c r="D69" s="44" t="n">
        <v>71.53</v>
      </c>
      <c r="E69" s="44" t="n">
        <v>70.06</v>
      </c>
      <c r="F69" s="44" t="n">
        <v>69.27</v>
      </c>
      <c r="G69" s="44" t="n">
        <v>70.02</v>
      </c>
      <c r="H69" s="44" t="n">
        <v>69.64</v>
      </c>
      <c r="I69" s="44" t="n">
        <v>69.72</v>
      </c>
      <c r="J69" s="44" t="n">
        <v>70.39</v>
      </c>
      <c r="K69" s="44" t="n">
        <v>71.03</v>
      </c>
      <c r="L69" s="45" t="n">
        <v>62.55</v>
      </c>
      <c r="M69" s="1" t="n">
        <f aca="false">AVERAGE(B69:D69)</f>
        <v>72.3166666666667</v>
      </c>
      <c r="N69" s="1" t="n">
        <f aca="false">AVERAGE(J69:L69)</f>
        <v>67.99</v>
      </c>
      <c r="O69" s="41" t="n">
        <f aca="false">(1-(N69/M69))*-1</f>
        <v>-0.0598294537911963</v>
      </c>
    </row>
    <row r="70" customFormat="false" ht="12.8" hidden="false" customHeight="false" outlineLevel="0" collapsed="false">
      <c r="A70" s="61" t="s">
        <v>302</v>
      </c>
      <c r="B70" s="43" t="n">
        <v>73.53</v>
      </c>
      <c r="C70" s="44" t="n">
        <v>72.31</v>
      </c>
      <c r="D70" s="44" t="n">
        <v>72.31</v>
      </c>
      <c r="E70" s="44" t="n">
        <v>72.31</v>
      </c>
      <c r="F70" s="44" t="n">
        <v>73.33</v>
      </c>
      <c r="G70" s="44" t="n">
        <v>73.55</v>
      </c>
      <c r="H70" s="44" t="n">
        <v>71.54</v>
      </c>
      <c r="I70" s="44" t="n">
        <v>72</v>
      </c>
      <c r="J70" s="44" t="n">
        <v>71.26</v>
      </c>
      <c r="K70" s="44" t="n">
        <v>66.07</v>
      </c>
      <c r="L70" s="45" t="n">
        <v>65.56</v>
      </c>
      <c r="M70" s="1" t="n">
        <f aca="false">AVERAGE(B70:D70)</f>
        <v>72.7166666666667</v>
      </c>
      <c r="N70" s="1" t="n">
        <f aca="false">AVERAGE(J70:L70)</f>
        <v>67.63</v>
      </c>
      <c r="O70" s="41" t="n">
        <f aca="false">(1-(N70/M70))*-1</f>
        <v>-0.0699518679807473</v>
      </c>
    </row>
    <row r="71" customFormat="false" ht="12.8" hidden="false" customHeight="false" outlineLevel="0" collapsed="false">
      <c r="A71" s="61" t="s">
        <v>290</v>
      </c>
      <c r="B71" s="43" t="n">
        <v>70.11</v>
      </c>
      <c r="C71" s="44" t="n">
        <v>69.35</v>
      </c>
      <c r="D71" s="44" t="n">
        <v>69.22</v>
      </c>
      <c r="E71" s="44" t="n">
        <v>69.29</v>
      </c>
      <c r="F71" s="44" t="n">
        <v>68.88</v>
      </c>
      <c r="G71" s="44" t="n">
        <v>69.67</v>
      </c>
      <c r="H71" s="44" t="n">
        <v>68.51</v>
      </c>
      <c r="I71" s="44" t="n">
        <v>67.75</v>
      </c>
      <c r="J71" s="44" t="n">
        <v>66.64</v>
      </c>
      <c r="K71" s="44" t="n">
        <v>62.77</v>
      </c>
      <c r="L71" s="45" t="n">
        <v>64.34</v>
      </c>
      <c r="M71" s="1" t="n">
        <f aca="false">AVERAGE(B71:D71)</f>
        <v>69.56</v>
      </c>
      <c r="N71" s="1" t="n">
        <f aca="false">AVERAGE(J71:L71)</f>
        <v>64.5833333333333</v>
      </c>
      <c r="O71" s="41" t="n">
        <f aca="false">(1-(N71/M71))*-1</f>
        <v>-0.0715449492045238</v>
      </c>
    </row>
    <row r="72" customFormat="false" ht="12.8" hidden="false" customHeight="false" outlineLevel="0" collapsed="false">
      <c r="A72" s="61" t="s">
        <v>310</v>
      </c>
      <c r="B72" s="43" t="n">
        <v>87.5</v>
      </c>
      <c r="C72" s="44" t="n">
        <v>87.5</v>
      </c>
      <c r="D72" s="44" t="n">
        <v>87.5</v>
      </c>
      <c r="E72" s="44" t="n">
        <v>84.85</v>
      </c>
      <c r="F72" s="44" t="n">
        <v>82.92</v>
      </c>
      <c r="G72" s="44" t="n">
        <v>79.76</v>
      </c>
      <c r="H72" s="44" t="n">
        <v>81.05</v>
      </c>
      <c r="I72" s="44" t="n">
        <v>80.75</v>
      </c>
      <c r="J72" s="44" t="n">
        <v>80.28</v>
      </c>
      <c r="K72" s="44" t="n">
        <v>81.84</v>
      </c>
      <c r="L72" s="45" t="n">
        <v>80.91</v>
      </c>
      <c r="M72" s="1" t="n">
        <f aca="false">AVERAGE(B72:D72)</f>
        <v>87.5</v>
      </c>
      <c r="N72" s="1" t="n">
        <f aca="false">AVERAGE(J72:L72)</f>
        <v>81.01</v>
      </c>
      <c r="O72" s="41" t="n">
        <f aca="false">(1-(N72/M72))*-1</f>
        <v>-0.0741714285714286</v>
      </c>
    </row>
    <row r="73" customFormat="false" ht="12.8" hidden="false" customHeight="false" outlineLevel="0" collapsed="false">
      <c r="A73" s="61" t="s">
        <v>252</v>
      </c>
      <c r="B73" s="43" t="n">
        <v>60.43</v>
      </c>
      <c r="C73" s="44" t="n">
        <v>59.42</v>
      </c>
      <c r="D73" s="44" t="n">
        <v>58.17</v>
      </c>
      <c r="E73" s="44" t="n">
        <v>54.87</v>
      </c>
      <c r="F73" s="44" t="n">
        <v>49.66</v>
      </c>
      <c r="G73" s="44" t="n">
        <v>49.83</v>
      </c>
      <c r="H73" s="44" t="n">
        <v>64.89</v>
      </c>
      <c r="I73" s="44" t="n">
        <v>67.18</v>
      </c>
      <c r="J73" s="44" t="n">
        <v>66.37</v>
      </c>
      <c r="K73" s="44" t="n">
        <v>50.53</v>
      </c>
      <c r="L73" s="45" t="n">
        <v>47.7</v>
      </c>
      <c r="M73" s="1" t="n">
        <f aca="false">AVERAGE(B73:D73)</f>
        <v>59.34</v>
      </c>
      <c r="N73" s="1" t="n">
        <f aca="false">AVERAGE(J73:L73)</f>
        <v>54.8666666666667</v>
      </c>
      <c r="O73" s="41" t="n">
        <f aca="false">(1-(N73/M73))*-1</f>
        <v>-0.0753847882260419</v>
      </c>
    </row>
    <row r="74" customFormat="false" ht="12.8" hidden="false" customHeight="false" outlineLevel="0" collapsed="false">
      <c r="A74" s="61" t="s">
        <v>223</v>
      </c>
      <c r="B74" s="43" t="n">
        <v>85.67</v>
      </c>
      <c r="C74" s="44" t="n">
        <v>85.68</v>
      </c>
      <c r="D74" s="44" t="n">
        <v>79.31</v>
      </c>
      <c r="E74" s="44" t="n">
        <v>80.18</v>
      </c>
      <c r="F74" s="44" t="n">
        <v>81.98</v>
      </c>
      <c r="G74" s="44" t="n">
        <v>79.61</v>
      </c>
      <c r="H74" s="44" t="n">
        <v>80.19</v>
      </c>
      <c r="I74" s="44" t="n">
        <v>79.85</v>
      </c>
      <c r="J74" s="44" t="n">
        <v>79.91</v>
      </c>
      <c r="K74" s="44" t="n">
        <v>75.37</v>
      </c>
      <c r="L74" s="45" t="n">
        <v>75.72</v>
      </c>
      <c r="M74" s="1" t="n">
        <f aca="false">AVERAGE(B74:D74)</f>
        <v>83.5533333333333</v>
      </c>
      <c r="N74" s="1" t="n">
        <f aca="false">AVERAGE(J74:L74)</f>
        <v>77</v>
      </c>
      <c r="O74" s="41" t="n">
        <f aca="false">(1-(N74/M74))*-1</f>
        <v>-0.0784329370461981</v>
      </c>
    </row>
    <row r="75" customFormat="false" ht="12.8" hidden="false" customHeight="false" outlineLevel="0" collapsed="false">
      <c r="A75" s="61" t="s">
        <v>228</v>
      </c>
      <c r="B75" s="43" t="n">
        <v>65.13</v>
      </c>
      <c r="C75" s="44" t="n">
        <v>59.78</v>
      </c>
      <c r="D75" s="44" t="n">
        <v>59.83</v>
      </c>
      <c r="E75" s="44" t="n">
        <v>59.41</v>
      </c>
      <c r="F75" s="44" t="n">
        <v>60.34</v>
      </c>
      <c r="G75" s="44" t="n">
        <v>61.55</v>
      </c>
      <c r="H75" s="44" t="n">
        <v>63.29</v>
      </c>
      <c r="I75" s="44" t="n">
        <v>60.3</v>
      </c>
      <c r="J75" s="44" t="n">
        <v>59.8</v>
      </c>
      <c r="K75" s="44" t="n">
        <v>56.18</v>
      </c>
      <c r="L75" s="45" t="n">
        <v>53.73</v>
      </c>
      <c r="M75" s="1" t="n">
        <f aca="false">AVERAGE(B75:D75)</f>
        <v>61.58</v>
      </c>
      <c r="N75" s="1" t="n">
        <f aca="false">AVERAGE(J75:L75)</f>
        <v>56.57</v>
      </c>
      <c r="O75" s="41" t="n">
        <f aca="false">(1-(N75/M75))*-1</f>
        <v>-0.0813575836310493</v>
      </c>
    </row>
    <row r="76" customFormat="false" ht="12.8" hidden="false" customHeight="false" outlineLevel="0" collapsed="false">
      <c r="A76" s="61" t="s">
        <v>202</v>
      </c>
      <c r="B76" s="43" t="n">
        <v>62.2</v>
      </c>
      <c r="C76" s="44" t="n">
        <v>63.5</v>
      </c>
      <c r="D76" s="44" t="n">
        <v>62.16</v>
      </c>
      <c r="E76" s="44" t="n">
        <v>60.11</v>
      </c>
      <c r="F76" s="44" t="n">
        <v>59.58</v>
      </c>
      <c r="G76" s="44" t="n">
        <v>61.65</v>
      </c>
      <c r="H76" s="44" t="n">
        <v>65.04</v>
      </c>
      <c r="I76" s="44" t="n">
        <v>66.08</v>
      </c>
      <c r="J76" s="44" t="n">
        <v>65.94</v>
      </c>
      <c r="K76" s="44" t="n">
        <v>57.17</v>
      </c>
      <c r="L76" s="45" t="n">
        <v>48.3</v>
      </c>
      <c r="M76" s="1" t="n">
        <f aca="false">AVERAGE(B76:D76)</f>
        <v>62.62</v>
      </c>
      <c r="N76" s="1" t="n">
        <f aca="false">AVERAGE(J76:L76)</f>
        <v>57.1366666666667</v>
      </c>
      <c r="O76" s="41" t="n">
        <f aca="false">(1-(N76/M76))*-1</f>
        <v>-0.0875652081337167</v>
      </c>
    </row>
    <row r="77" customFormat="false" ht="12.8" hidden="false" customHeight="false" outlineLevel="0" collapsed="false">
      <c r="A77" s="61" t="s">
        <v>315</v>
      </c>
      <c r="B77" s="43" t="n">
        <v>76.92</v>
      </c>
      <c r="C77" s="44" t="n">
        <v>76.41</v>
      </c>
      <c r="D77" s="44" t="n">
        <v>76.15</v>
      </c>
      <c r="E77" s="44" t="n">
        <v>75.38</v>
      </c>
      <c r="F77" s="44" t="n">
        <v>72.79</v>
      </c>
      <c r="G77" s="44" t="n">
        <v>72.6</v>
      </c>
      <c r="H77" s="44" t="n">
        <v>70.74</v>
      </c>
      <c r="I77" s="44" t="n">
        <v>71.75</v>
      </c>
      <c r="J77" s="44" t="n">
        <v>71.56</v>
      </c>
      <c r="K77" s="44" t="n">
        <v>67.8</v>
      </c>
      <c r="L77" s="45" t="n">
        <v>66.84</v>
      </c>
      <c r="M77" s="1" t="n">
        <f aca="false">AVERAGE(B77:D77)</f>
        <v>76.4933333333333</v>
      </c>
      <c r="N77" s="1" t="n">
        <f aca="false">AVERAGE(J77:L77)</f>
        <v>68.7333333333333</v>
      </c>
      <c r="O77" s="41" t="n">
        <f aca="false">(1-(N77/M77))*-1</f>
        <v>-0.101446749172041</v>
      </c>
    </row>
    <row r="78" customFormat="false" ht="12.8" hidden="false" customHeight="false" outlineLevel="0" collapsed="false">
      <c r="A78" s="61" t="s">
        <v>222</v>
      </c>
      <c r="B78" s="43" t="n">
        <v>61.98</v>
      </c>
      <c r="C78" s="44" t="n">
        <v>59.5</v>
      </c>
      <c r="D78" s="44" t="n">
        <v>57.07</v>
      </c>
      <c r="E78" s="44" t="n">
        <v>45.9</v>
      </c>
      <c r="F78" s="44" t="n">
        <v>44.22</v>
      </c>
      <c r="G78" s="44" t="n">
        <v>44.74</v>
      </c>
      <c r="H78" s="44" t="n">
        <v>47.11</v>
      </c>
      <c r="I78" s="44" t="n">
        <v>44.67</v>
      </c>
      <c r="J78" s="44" t="n">
        <v>52.43</v>
      </c>
      <c r="K78" s="44" t="n">
        <v>55.74</v>
      </c>
      <c r="L78" s="45" t="n">
        <v>52.14</v>
      </c>
      <c r="M78" s="1" t="n">
        <f aca="false">AVERAGE(B78:D78)</f>
        <v>59.5166666666667</v>
      </c>
      <c r="N78" s="1" t="n">
        <f aca="false">AVERAGE(J78:L78)</f>
        <v>53.4366666666667</v>
      </c>
      <c r="O78" s="41" t="n">
        <f aca="false">(1-(N78/M78))*-1</f>
        <v>-0.10215625875105</v>
      </c>
    </row>
    <row r="79" customFormat="false" ht="12.8" hidden="false" customHeight="false" outlineLevel="0" collapsed="false">
      <c r="A79" s="61" t="s">
        <v>289</v>
      </c>
      <c r="B79" s="43" t="n">
        <v>71.64</v>
      </c>
      <c r="C79" s="44" t="n">
        <v>71.64</v>
      </c>
      <c r="D79" s="44" t="n">
        <v>71.64</v>
      </c>
      <c r="E79" s="44" t="n">
        <v>71.22</v>
      </c>
      <c r="F79" s="44" t="n">
        <v>71.22</v>
      </c>
      <c r="G79" s="44" t="n">
        <v>71.22</v>
      </c>
      <c r="H79" s="44" t="n">
        <v>70.26</v>
      </c>
      <c r="I79" s="44" t="n">
        <v>69.55</v>
      </c>
      <c r="J79" s="44" t="n">
        <v>68.39</v>
      </c>
      <c r="K79" s="44" t="n">
        <v>59.39</v>
      </c>
      <c r="L79" s="45" t="n">
        <v>64.29</v>
      </c>
      <c r="M79" s="1" t="n">
        <f aca="false">AVERAGE(B79:D79)</f>
        <v>71.64</v>
      </c>
      <c r="N79" s="1" t="n">
        <f aca="false">AVERAGE(J79:L79)</f>
        <v>64.0233333333333</v>
      </c>
      <c r="O79" s="41" t="n">
        <f aca="false">(1-(N79/M79))*-1</f>
        <v>-0.106318630187977</v>
      </c>
    </row>
    <row r="80" customFormat="false" ht="12.8" hidden="false" customHeight="false" outlineLevel="0" collapsed="false">
      <c r="A80" s="61" t="s">
        <v>360</v>
      </c>
      <c r="B80" s="43" t="n">
        <v>71.55</v>
      </c>
      <c r="C80" s="44" t="n">
        <v>71</v>
      </c>
      <c r="D80" s="44" t="n">
        <v>71.5</v>
      </c>
      <c r="E80" s="44" t="n">
        <v>69.69</v>
      </c>
      <c r="F80" s="44" t="n">
        <v>69.25</v>
      </c>
      <c r="G80" s="44" t="n">
        <v>69.77</v>
      </c>
      <c r="H80" s="44" t="n">
        <v>70.31</v>
      </c>
      <c r="I80" s="44" t="n">
        <v>70.67</v>
      </c>
      <c r="J80" s="44" t="n">
        <v>70.41</v>
      </c>
      <c r="K80" s="44" t="n">
        <v>57.17</v>
      </c>
      <c r="L80" s="45" t="n">
        <v>63.06</v>
      </c>
      <c r="M80" s="1" t="n">
        <f aca="false">AVERAGE(B80:D80)</f>
        <v>71.35</v>
      </c>
      <c r="N80" s="1" t="n">
        <f aca="false">AVERAGE(J80:L80)</f>
        <v>63.5466666666667</v>
      </c>
      <c r="O80" s="41" t="n">
        <f aca="false">(1-(N80/M80))*-1</f>
        <v>-0.109366970334034</v>
      </c>
    </row>
    <row r="81" customFormat="false" ht="12.8" hidden="false" customHeight="false" outlineLevel="0" collapsed="false">
      <c r="A81" s="61" t="s">
        <v>296</v>
      </c>
      <c r="B81" s="43" t="n">
        <v>71.82</v>
      </c>
      <c r="C81" s="44" t="n">
        <v>71.71</v>
      </c>
      <c r="D81" s="44" t="n">
        <v>73.59</v>
      </c>
      <c r="E81" s="44" t="n">
        <v>71.88</v>
      </c>
      <c r="F81" s="44" t="n">
        <v>71.03</v>
      </c>
      <c r="G81" s="44" t="n">
        <v>72.57</v>
      </c>
      <c r="H81" s="44" t="n">
        <v>70.64</v>
      </c>
      <c r="I81" s="44" t="n">
        <v>70.68</v>
      </c>
      <c r="J81" s="44" t="n">
        <v>71.2</v>
      </c>
      <c r="K81" s="44" t="n">
        <v>61.4</v>
      </c>
      <c r="L81" s="45" t="n">
        <v>60.34</v>
      </c>
      <c r="M81" s="1" t="n">
        <f aca="false">AVERAGE(B81:D81)</f>
        <v>72.3733333333333</v>
      </c>
      <c r="N81" s="1" t="n">
        <f aca="false">AVERAGE(J81:L81)</f>
        <v>64.3133333333333</v>
      </c>
      <c r="O81" s="41" t="n">
        <f aca="false">(1-(N81/M81))*-1</f>
        <v>-0.111366985998526</v>
      </c>
    </row>
    <row r="82" customFormat="false" ht="12.8" hidden="false" customHeight="false" outlineLevel="0" collapsed="false">
      <c r="A82" s="61" t="s">
        <v>263</v>
      </c>
      <c r="B82" s="43" t="n">
        <v>71.51</v>
      </c>
      <c r="C82" s="44" t="n">
        <v>68.33</v>
      </c>
      <c r="D82" s="44" t="n">
        <v>67.44</v>
      </c>
      <c r="E82" s="44" t="n">
        <v>66.92</v>
      </c>
      <c r="F82" s="44" t="n">
        <v>66.85</v>
      </c>
      <c r="G82" s="44" t="n">
        <v>68.1</v>
      </c>
      <c r="H82" s="44" t="n">
        <v>66.51</v>
      </c>
      <c r="I82" s="44" t="n">
        <v>65.66</v>
      </c>
      <c r="J82" s="44" t="n">
        <v>64.58</v>
      </c>
      <c r="K82" s="44" t="n">
        <v>59.82</v>
      </c>
      <c r="L82" s="45" t="n">
        <v>59.51</v>
      </c>
      <c r="M82" s="1" t="n">
        <f aca="false">AVERAGE(B82:D82)</f>
        <v>69.0933333333333</v>
      </c>
      <c r="N82" s="1" t="n">
        <f aca="false">AVERAGE(J82:L82)</f>
        <v>61.3033333333333</v>
      </c>
      <c r="O82" s="41" t="n">
        <f aca="false">(1-(N82/M82))*-1</f>
        <v>-0.112746043998456</v>
      </c>
    </row>
    <row r="83" customFormat="false" ht="12.8" hidden="false" customHeight="false" outlineLevel="0" collapsed="false">
      <c r="A83" s="61" t="s">
        <v>264</v>
      </c>
      <c r="B83" s="43" t="n">
        <v>71.06</v>
      </c>
      <c r="C83" s="44" t="n">
        <v>69.95</v>
      </c>
      <c r="D83" s="44" t="n">
        <v>71.3</v>
      </c>
      <c r="E83" s="44" t="n">
        <v>70.97</v>
      </c>
      <c r="F83" s="44" t="n">
        <v>69.91</v>
      </c>
      <c r="G83" s="44" t="n">
        <v>69.91</v>
      </c>
      <c r="H83" s="44" t="n">
        <v>69.05</v>
      </c>
      <c r="I83" s="44" t="n">
        <v>67.94</v>
      </c>
      <c r="J83" s="44" t="n">
        <v>67.32</v>
      </c>
      <c r="K83" s="44" t="n">
        <v>58.79</v>
      </c>
      <c r="L83" s="45" t="n">
        <v>61.57</v>
      </c>
      <c r="M83" s="1" t="n">
        <f aca="false">AVERAGE(B83:D83)</f>
        <v>70.77</v>
      </c>
      <c r="N83" s="1" t="n">
        <f aca="false">AVERAGE(J83:L83)</f>
        <v>62.56</v>
      </c>
      <c r="O83" s="41" t="n">
        <f aca="false">(1-(N83/M83))*-1</f>
        <v>-0.116009608591211</v>
      </c>
    </row>
    <row r="84" customFormat="false" ht="12.8" hidden="false" customHeight="false" outlineLevel="0" collapsed="false">
      <c r="A84" s="61" t="s">
        <v>338</v>
      </c>
      <c r="B84" s="43" t="n">
        <v>73.81</v>
      </c>
      <c r="C84" s="44" t="n">
        <v>73.32</v>
      </c>
      <c r="D84" s="44" t="n">
        <v>72.23</v>
      </c>
      <c r="E84" s="44" t="n">
        <v>72.01</v>
      </c>
      <c r="F84" s="44" t="n">
        <v>73.28</v>
      </c>
      <c r="G84" s="44" t="n">
        <v>74.39</v>
      </c>
      <c r="H84" s="44" t="n">
        <v>74.19</v>
      </c>
      <c r="I84" s="44" t="n">
        <v>76.01</v>
      </c>
      <c r="J84" s="44" t="n">
        <v>74.78</v>
      </c>
      <c r="K84" s="44" t="n">
        <v>63.07</v>
      </c>
      <c r="L84" s="45" t="n">
        <v>55.82</v>
      </c>
      <c r="M84" s="1" t="n">
        <f aca="false">AVERAGE(B84:D84)</f>
        <v>73.12</v>
      </c>
      <c r="N84" s="1" t="n">
        <f aca="false">AVERAGE(J84:L84)</f>
        <v>64.5566666666667</v>
      </c>
      <c r="O84" s="41" t="n">
        <f aca="false">(1-(N84/M84))*-1</f>
        <v>-0.117113420860686</v>
      </c>
    </row>
    <row r="85" customFormat="false" ht="12.8" hidden="false" customHeight="false" outlineLevel="0" collapsed="false">
      <c r="A85" s="61" t="s">
        <v>299</v>
      </c>
      <c r="B85" s="43" t="n">
        <v>69.97</v>
      </c>
      <c r="C85" s="44" t="n">
        <v>63.71</v>
      </c>
      <c r="D85" s="44" t="n">
        <v>63.67</v>
      </c>
      <c r="E85" s="44" t="n">
        <v>60.17</v>
      </c>
      <c r="F85" s="44" t="n">
        <v>61.73</v>
      </c>
      <c r="G85" s="44" t="n">
        <v>63.85</v>
      </c>
      <c r="H85" s="44" t="n">
        <v>64.77</v>
      </c>
      <c r="I85" s="44" t="n">
        <v>65.88</v>
      </c>
      <c r="J85" s="44" t="n">
        <v>66.5</v>
      </c>
      <c r="K85" s="44" t="n">
        <v>54.48</v>
      </c>
      <c r="L85" s="45" t="n">
        <v>52.29</v>
      </c>
      <c r="M85" s="1" t="n">
        <f aca="false">AVERAGE(B85:D85)</f>
        <v>65.7833333333333</v>
      </c>
      <c r="N85" s="1" t="n">
        <f aca="false">AVERAGE(J85:L85)</f>
        <v>57.7566666666667</v>
      </c>
      <c r="O85" s="41" t="n">
        <f aca="false">(1-(N85/M85))*-1</f>
        <v>-0.122016721560679</v>
      </c>
    </row>
    <row r="86" customFormat="false" ht="12.8" hidden="false" customHeight="false" outlineLevel="0" collapsed="false">
      <c r="A86" s="61" t="s">
        <v>243</v>
      </c>
      <c r="B86" s="43" t="n">
        <v>58.34</v>
      </c>
      <c r="C86" s="44" t="n">
        <v>55.36</v>
      </c>
      <c r="D86" s="44" t="n">
        <v>55.69</v>
      </c>
      <c r="E86" s="44" t="n">
        <v>49.03</v>
      </c>
      <c r="F86" s="44" t="n">
        <v>47.33</v>
      </c>
      <c r="G86" s="44" t="n">
        <v>48.4</v>
      </c>
      <c r="H86" s="44" t="n">
        <v>48.29</v>
      </c>
      <c r="I86" s="44" t="n">
        <v>50.91</v>
      </c>
      <c r="J86" s="44" t="n">
        <v>51.41</v>
      </c>
      <c r="K86" s="44" t="n">
        <v>47.66</v>
      </c>
      <c r="L86" s="45" t="n">
        <v>48.55</v>
      </c>
      <c r="M86" s="1" t="n">
        <f aca="false">AVERAGE(B86:D86)</f>
        <v>56.4633333333333</v>
      </c>
      <c r="N86" s="1" t="n">
        <f aca="false">AVERAGE(J86:L86)</f>
        <v>49.2066666666667</v>
      </c>
      <c r="O86" s="41" t="n">
        <f aca="false">(1-(N86/M86))*-1</f>
        <v>-0.128519983470099</v>
      </c>
    </row>
    <row r="87" customFormat="false" ht="12.8" hidden="false" customHeight="false" outlineLevel="0" collapsed="false">
      <c r="A87" s="61" t="s">
        <v>282</v>
      </c>
      <c r="B87" s="43" t="n">
        <v>72.2</v>
      </c>
      <c r="C87" s="44" t="n">
        <v>69.3</v>
      </c>
      <c r="D87" s="44" t="n">
        <v>67.93</v>
      </c>
      <c r="E87" s="44" t="n">
        <v>68.84</v>
      </c>
      <c r="F87" s="44" t="n">
        <v>68.8</v>
      </c>
      <c r="G87" s="44" t="n">
        <v>69.18</v>
      </c>
      <c r="H87" s="44" t="n">
        <v>67.56</v>
      </c>
      <c r="I87" s="44" t="n">
        <v>66.28</v>
      </c>
      <c r="J87" s="44" t="n">
        <v>66.35</v>
      </c>
      <c r="K87" s="44" t="n">
        <v>64.59</v>
      </c>
      <c r="L87" s="45" t="n">
        <v>51.15</v>
      </c>
      <c r="M87" s="1" t="n">
        <f aca="false">AVERAGE(B87:D87)</f>
        <v>69.81</v>
      </c>
      <c r="N87" s="1" t="n">
        <f aca="false">AVERAGE(J87:L87)</f>
        <v>60.6966666666667</v>
      </c>
      <c r="O87" s="41" t="n">
        <f aca="false">(1-(N87/M87))*-1</f>
        <v>-0.130544812109058</v>
      </c>
    </row>
    <row r="88" customFormat="false" ht="12.8" hidden="false" customHeight="false" outlineLevel="0" collapsed="false">
      <c r="A88" s="61" t="s">
        <v>295</v>
      </c>
      <c r="B88" s="43" t="n">
        <v>71.38</v>
      </c>
      <c r="C88" s="44" t="n">
        <v>70.62</v>
      </c>
      <c r="D88" s="44" t="n">
        <v>72.57</v>
      </c>
      <c r="E88" s="44" t="n">
        <v>72.96</v>
      </c>
      <c r="F88" s="44" t="n">
        <v>73.29</v>
      </c>
      <c r="G88" s="44" t="n">
        <v>73.8</v>
      </c>
      <c r="H88" s="44" t="n">
        <v>72.24</v>
      </c>
      <c r="I88" s="44" t="n">
        <v>72.32</v>
      </c>
      <c r="J88" s="44" t="n">
        <v>71.76</v>
      </c>
      <c r="K88" s="44" t="n">
        <v>58.02</v>
      </c>
      <c r="L88" s="45" t="n">
        <v>56.66</v>
      </c>
      <c r="M88" s="1" t="n">
        <f aca="false">AVERAGE(B88:D88)</f>
        <v>71.5233333333333</v>
      </c>
      <c r="N88" s="1" t="n">
        <f aca="false">AVERAGE(J88:L88)</f>
        <v>62.1466666666667</v>
      </c>
      <c r="O88" s="41" t="n">
        <f aca="false">(1-(N88/M88))*-1</f>
        <v>-0.131099408118563</v>
      </c>
    </row>
    <row r="89" customFormat="false" ht="12.8" hidden="false" customHeight="false" outlineLevel="0" collapsed="false">
      <c r="A89" s="61" t="s">
        <v>217</v>
      </c>
      <c r="B89" s="43" t="n">
        <v>77.09</v>
      </c>
      <c r="C89" s="44" t="n">
        <v>77.09</v>
      </c>
      <c r="D89" s="44" t="n">
        <v>77.09</v>
      </c>
      <c r="E89" s="44" t="n">
        <v>77.09</v>
      </c>
      <c r="F89" s="44" t="n">
        <v>75.07</v>
      </c>
      <c r="G89" s="44" t="n">
        <v>74.71</v>
      </c>
      <c r="H89" s="44" t="n">
        <v>74.91</v>
      </c>
      <c r="I89" s="44" t="n">
        <v>76.44</v>
      </c>
      <c r="J89" s="44" t="n">
        <v>76.75</v>
      </c>
      <c r="K89" s="44" t="n">
        <v>58.49</v>
      </c>
      <c r="L89" s="45" t="n">
        <v>64.61</v>
      </c>
      <c r="M89" s="1" t="n">
        <f aca="false">AVERAGE(B89:D89)</f>
        <v>77.09</v>
      </c>
      <c r="N89" s="1" t="n">
        <f aca="false">AVERAGE(J89:L89)</f>
        <v>66.6166666666667</v>
      </c>
      <c r="O89" s="41" t="n">
        <f aca="false">(1-(N89/M89))*-1</f>
        <v>-0.135858520344187</v>
      </c>
    </row>
    <row r="90" customFormat="false" ht="12.8" hidden="false" customHeight="false" outlineLevel="0" collapsed="false">
      <c r="A90" s="61" t="s">
        <v>233</v>
      </c>
      <c r="B90" s="43" t="n">
        <v>71.8</v>
      </c>
      <c r="C90" s="44" t="n">
        <v>70.56</v>
      </c>
      <c r="D90" s="44" t="n">
        <v>67</v>
      </c>
      <c r="E90" s="44" t="n">
        <v>64.16</v>
      </c>
      <c r="F90" s="44" t="n">
        <v>63.27</v>
      </c>
      <c r="G90" s="44" t="n">
        <v>64.58</v>
      </c>
      <c r="H90" s="44" t="n">
        <v>63.96</v>
      </c>
      <c r="I90" s="44" t="n">
        <v>63.44</v>
      </c>
      <c r="J90" s="44" t="n">
        <v>61.17</v>
      </c>
      <c r="K90" s="44" t="n">
        <v>58.64</v>
      </c>
      <c r="L90" s="45" t="n">
        <v>60.42</v>
      </c>
      <c r="M90" s="1" t="n">
        <f aca="false">AVERAGE(B90:D90)</f>
        <v>69.7866666666667</v>
      </c>
      <c r="N90" s="1" t="n">
        <f aca="false">AVERAGE(J90:L90)</f>
        <v>60.0766666666667</v>
      </c>
      <c r="O90" s="41" t="n">
        <f aca="false">(1-(N90/M90))*-1</f>
        <v>-0.139138326327856</v>
      </c>
    </row>
    <row r="91" customFormat="false" ht="12.8" hidden="false" customHeight="false" outlineLevel="0" collapsed="false">
      <c r="A91" s="61" t="s">
        <v>376</v>
      </c>
      <c r="B91" s="43" t="n">
        <v>72.07</v>
      </c>
      <c r="C91" s="44" t="n">
        <v>69.11</v>
      </c>
      <c r="D91" s="44" t="n">
        <v>65.65</v>
      </c>
      <c r="E91" s="44" t="n">
        <v>64.92</v>
      </c>
      <c r="F91" s="44" t="n">
        <v>63.52</v>
      </c>
      <c r="G91" s="44" t="n">
        <v>64.64</v>
      </c>
      <c r="H91" s="44" t="n">
        <v>63.62</v>
      </c>
      <c r="I91" s="44" t="n">
        <v>63</v>
      </c>
      <c r="J91" s="44" t="n">
        <v>61.79</v>
      </c>
      <c r="K91" s="44" t="n">
        <v>55.4</v>
      </c>
      <c r="L91" s="45" t="n">
        <v>59.41</v>
      </c>
      <c r="M91" s="1" t="n">
        <f aca="false">AVERAGE(B91:D91)</f>
        <v>68.9433333333333</v>
      </c>
      <c r="N91" s="1" t="n">
        <f aca="false">AVERAGE(J91:L91)</f>
        <v>58.8666666666667</v>
      </c>
      <c r="O91" s="41" t="n">
        <f aca="false">(1-(N91/M91))*-1</f>
        <v>-0.146158681042402</v>
      </c>
    </row>
    <row r="92" customFormat="false" ht="12.8" hidden="false" customHeight="false" outlineLevel="0" collapsed="false">
      <c r="A92" s="61" t="s">
        <v>232</v>
      </c>
      <c r="B92" s="43" t="n">
        <v>75.48</v>
      </c>
      <c r="C92" s="44" t="n">
        <v>75.48</v>
      </c>
      <c r="D92" s="44" t="n">
        <v>75.48</v>
      </c>
      <c r="E92" s="44" t="n">
        <v>75.67</v>
      </c>
      <c r="F92" s="44" t="n">
        <v>75.67</v>
      </c>
      <c r="G92" s="44" t="n">
        <v>74.7</v>
      </c>
      <c r="H92" s="44" t="n">
        <v>72.09</v>
      </c>
      <c r="I92" s="44" t="n">
        <v>70.23</v>
      </c>
      <c r="J92" s="44" t="n">
        <v>69.35</v>
      </c>
      <c r="K92" s="44" t="n">
        <v>60.16</v>
      </c>
      <c r="L92" s="45" t="n">
        <v>62.25</v>
      </c>
      <c r="M92" s="1" t="n">
        <f aca="false">AVERAGE(B92:D92)</f>
        <v>75.48</v>
      </c>
      <c r="N92" s="1" t="n">
        <f aca="false">AVERAGE(J92:L92)</f>
        <v>63.92</v>
      </c>
      <c r="O92" s="41" t="n">
        <f aca="false">(1-(N92/M92))*-1</f>
        <v>-0.153153153153153</v>
      </c>
    </row>
    <row r="93" customFormat="false" ht="12.8" hidden="false" customHeight="false" outlineLevel="0" collapsed="false">
      <c r="A93" s="61" t="s">
        <v>260</v>
      </c>
      <c r="B93" s="43" t="n">
        <v>82.73</v>
      </c>
      <c r="C93" s="44" t="n">
        <v>83.71</v>
      </c>
      <c r="D93" s="44" t="n">
        <v>84.5</v>
      </c>
      <c r="E93" s="44" t="n">
        <v>82.05</v>
      </c>
      <c r="F93" s="44" t="n">
        <v>82.05</v>
      </c>
      <c r="G93" s="44" t="n">
        <v>81.59</v>
      </c>
      <c r="H93" s="44" t="n">
        <v>79.19</v>
      </c>
      <c r="I93" s="44" t="n">
        <v>77.74</v>
      </c>
      <c r="J93" s="44" t="n">
        <v>78.67</v>
      </c>
      <c r="K93" s="44" t="n">
        <v>67.43</v>
      </c>
      <c r="L93" s="45" t="n">
        <v>65.93</v>
      </c>
      <c r="M93" s="1" t="n">
        <f aca="false">AVERAGE(B93:D93)</f>
        <v>83.6466666666667</v>
      </c>
      <c r="N93" s="1" t="n">
        <f aca="false">AVERAGE(J93:L93)</f>
        <v>70.6766666666667</v>
      </c>
      <c r="O93" s="41" t="n">
        <f aca="false">(1-(N93/M93))*-1</f>
        <v>-0.155056985733641</v>
      </c>
    </row>
    <row r="94" customFormat="false" ht="12.8" hidden="false" customHeight="false" outlineLevel="0" collapsed="false">
      <c r="A94" s="61" t="s">
        <v>256</v>
      </c>
      <c r="B94" s="43" t="n">
        <v>71.31</v>
      </c>
      <c r="C94" s="44" t="n">
        <v>68.68</v>
      </c>
      <c r="D94" s="44" t="n">
        <v>68.62</v>
      </c>
      <c r="E94" s="44" t="n">
        <v>67.8</v>
      </c>
      <c r="F94" s="44" t="n">
        <v>65.17</v>
      </c>
      <c r="G94" s="44" t="n">
        <v>67.63</v>
      </c>
      <c r="H94" s="44" t="n">
        <v>64.4</v>
      </c>
      <c r="I94" s="44" t="n">
        <v>62.8</v>
      </c>
      <c r="J94" s="44" t="n">
        <v>61.4</v>
      </c>
      <c r="K94" s="44" t="n">
        <v>56</v>
      </c>
      <c r="L94" s="45" t="n">
        <v>58.12</v>
      </c>
      <c r="M94" s="1" t="n">
        <f aca="false">AVERAGE(B94:D94)</f>
        <v>69.5366666666667</v>
      </c>
      <c r="N94" s="1" t="n">
        <f aca="false">AVERAGE(J94:L94)</f>
        <v>58.5066666666667</v>
      </c>
      <c r="O94" s="41" t="n">
        <f aca="false">(1-(N94/M94))*-1</f>
        <v>-0.158621350846077</v>
      </c>
    </row>
    <row r="95" customFormat="false" ht="12.8" hidden="false" customHeight="false" outlineLevel="0" collapsed="false">
      <c r="A95" s="61" t="s">
        <v>301</v>
      </c>
      <c r="B95" s="43" t="n">
        <v>73.24</v>
      </c>
      <c r="C95" s="44" t="n">
        <v>73.47</v>
      </c>
      <c r="D95" s="44" t="n">
        <v>74.73</v>
      </c>
      <c r="E95" s="44" t="n">
        <v>75.97</v>
      </c>
      <c r="F95" s="44" t="n">
        <v>73.51</v>
      </c>
      <c r="G95" s="44" t="n">
        <v>70.91</v>
      </c>
      <c r="H95" s="44" t="n">
        <v>68.35</v>
      </c>
      <c r="I95" s="44" t="n">
        <v>67.46</v>
      </c>
      <c r="J95" s="44" t="n">
        <v>67.75</v>
      </c>
      <c r="K95" s="44" t="n">
        <v>58.1</v>
      </c>
      <c r="L95" s="45" t="n">
        <v>59.45</v>
      </c>
      <c r="M95" s="1" t="n">
        <f aca="false">AVERAGE(B95:D95)</f>
        <v>73.8133333333333</v>
      </c>
      <c r="N95" s="1" t="n">
        <f aca="false">AVERAGE(J95:L95)</f>
        <v>61.7666666666667</v>
      </c>
      <c r="O95" s="41" t="n">
        <f aca="false">(1-(N95/M95))*-1</f>
        <v>-0.163204479768786</v>
      </c>
    </row>
    <row r="96" customFormat="false" ht="12.8" hidden="false" customHeight="false" outlineLevel="0" collapsed="false">
      <c r="A96" s="61" t="s">
        <v>227</v>
      </c>
      <c r="B96" s="43" t="n">
        <v>73.39</v>
      </c>
      <c r="C96" s="44" t="n">
        <v>66.87</v>
      </c>
      <c r="D96" s="44" t="n">
        <v>66.16</v>
      </c>
      <c r="E96" s="44" t="n">
        <v>66.4</v>
      </c>
      <c r="F96" s="44" t="n">
        <v>63.88</v>
      </c>
      <c r="G96" s="44" t="n">
        <v>64.75</v>
      </c>
      <c r="H96" s="44" t="n">
        <v>52.73</v>
      </c>
      <c r="I96" s="44" t="n">
        <v>57.13</v>
      </c>
      <c r="J96" s="44" t="n">
        <v>58.08</v>
      </c>
      <c r="K96" s="44" t="n">
        <v>56.96</v>
      </c>
      <c r="L96" s="45" t="n">
        <v>57.56</v>
      </c>
      <c r="M96" s="1" t="n">
        <f aca="false">AVERAGE(B96:D96)</f>
        <v>68.8066666666667</v>
      </c>
      <c r="N96" s="1" t="n">
        <f aca="false">AVERAGE(J96:L96)</f>
        <v>57.5333333333333</v>
      </c>
      <c r="O96" s="41" t="n">
        <f aca="false">(1-(N96/M96))*-1</f>
        <v>-0.163840713109195</v>
      </c>
    </row>
    <row r="97" customFormat="false" ht="12.8" hidden="false" customHeight="false" outlineLevel="0" collapsed="false">
      <c r="A97" s="61" t="s">
        <v>377</v>
      </c>
      <c r="B97" s="43" t="n">
        <v>61.88</v>
      </c>
      <c r="C97" s="44" t="n">
        <v>60.81</v>
      </c>
      <c r="D97" s="44" t="n">
        <v>60.81</v>
      </c>
      <c r="E97" s="44" t="n">
        <v>59.59</v>
      </c>
      <c r="F97" s="44" t="n">
        <v>58.56</v>
      </c>
      <c r="G97" s="44" t="n">
        <v>59.47</v>
      </c>
      <c r="H97" s="44" t="n">
        <v>57.77</v>
      </c>
      <c r="I97" s="44" t="n">
        <v>59.05</v>
      </c>
      <c r="J97" s="44" t="n">
        <v>56.88</v>
      </c>
      <c r="K97" s="44" t="n">
        <v>44.94</v>
      </c>
      <c r="L97" s="45" t="n">
        <v>48.17</v>
      </c>
      <c r="M97" s="1" t="n">
        <f aca="false">AVERAGE(B97:D97)</f>
        <v>61.1666666666667</v>
      </c>
      <c r="N97" s="1" t="n">
        <f aca="false">AVERAGE(J97:L97)</f>
        <v>49.9966666666667</v>
      </c>
      <c r="O97" s="41" t="n">
        <f aca="false">(1-(N97/M97))*-1</f>
        <v>-0.182615803814714</v>
      </c>
    </row>
    <row r="98" customFormat="false" ht="12.8" hidden="false" customHeight="false" outlineLevel="0" collapsed="false">
      <c r="A98" s="61" t="s">
        <v>225</v>
      </c>
      <c r="B98" s="43" t="n">
        <v>65.22</v>
      </c>
      <c r="C98" s="44" t="n">
        <v>61.87</v>
      </c>
      <c r="D98" s="44" t="n">
        <v>60.37</v>
      </c>
      <c r="E98" s="44" t="n">
        <v>59.47</v>
      </c>
      <c r="F98" s="44" t="n">
        <v>58.41</v>
      </c>
      <c r="G98" s="44" t="n">
        <v>59.08</v>
      </c>
      <c r="H98" s="44" t="n">
        <v>56.68</v>
      </c>
      <c r="I98" s="44" t="n">
        <v>56.72</v>
      </c>
      <c r="J98" s="44" t="n">
        <v>56.22</v>
      </c>
      <c r="K98" s="44" t="n">
        <v>49.1</v>
      </c>
      <c r="L98" s="45" t="n">
        <v>45.58</v>
      </c>
      <c r="M98" s="1" t="n">
        <f aca="false">AVERAGE(B98:D98)</f>
        <v>62.4866666666667</v>
      </c>
      <c r="N98" s="1" t="n">
        <f aca="false">AVERAGE(J98:L98)</f>
        <v>50.3</v>
      </c>
      <c r="O98" s="41" t="n">
        <f aca="false">(1-(N98/M98))*-1</f>
        <v>-0.195028272698175</v>
      </c>
    </row>
    <row r="99" customFormat="false" ht="12.8" hidden="false" customHeight="false" outlineLevel="0" collapsed="false">
      <c r="A99" s="61" t="s">
        <v>308</v>
      </c>
      <c r="B99" s="43" t="n">
        <v>71.99</v>
      </c>
      <c r="C99" s="44" t="n">
        <v>70.74</v>
      </c>
      <c r="D99" s="44" t="n">
        <v>70.02</v>
      </c>
      <c r="E99" s="44" t="n">
        <v>69.75</v>
      </c>
      <c r="F99" s="44" t="n">
        <v>68.95</v>
      </c>
      <c r="G99" s="44" t="n">
        <v>68.88</v>
      </c>
      <c r="H99" s="44" t="n">
        <v>67.34</v>
      </c>
      <c r="I99" s="44" t="n">
        <v>66.21</v>
      </c>
      <c r="J99" s="44" t="n">
        <v>64.61</v>
      </c>
      <c r="K99" s="44" t="n">
        <v>49.89</v>
      </c>
      <c r="L99" s="45" t="n">
        <v>56.13</v>
      </c>
      <c r="M99" s="1" t="n">
        <f aca="false">AVERAGE(B99:D99)</f>
        <v>70.9166666666667</v>
      </c>
      <c r="N99" s="1" t="n">
        <f aca="false">AVERAGE(J99:L99)</f>
        <v>56.8766666666667</v>
      </c>
      <c r="O99" s="41" t="n">
        <f aca="false">(1-(N99/M99))*-1</f>
        <v>-0.197978848413631</v>
      </c>
    </row>
    <row r="100" customFormat="false" ht="12.8" hidden="false" customHeight="false" outlineLevel="0" collapsed="false">
      <c r="A100" s="61" t="s">
        <v>348</v>
      </c>
      <c r="B100" s="43" t="n">
        <v>63.8</v>
      </c>
      <c r="C100" s="44" t="n">
        <v>63.95</v>
      </c>
      <c r="D100" s="44" t="n">
        <v>61.96</v>
      </c>
      <c r="E100" s="44" t="n">
        <v>55.13</v>
      </c>
      <c r="F100" s="44" t="n">
        <v>51.84</v>
      </c>
      <c r="G100" s="44" t="n">
        <v>53.12</v>
      </c>
      <c r="H100" s="44" t="n">
        <v>54.35</v>
      </c>
      <c r="I100" s="44" t="n">
        <v>55.51</v>
      </c>
      <c r="J100" s="44" t="n">
        <v>54.22</v>
      </c>
      <c r="K100" s="44" t="n">
        <v>47.06</v>
      </c>
      <c r="L100" s="45" t="n">
        <v>50.62</v>
      </c>
      <c r="M100" s="1" t="n">
        <f aca="false">AVERAGE(B100:D100)</f>
        <v>63.2366666666667</v>
      </c>
      <c r="N100" s="1" t="n">
        <f aca="false">AVERAGE(J100:L100)</f>
        <v>50.6333333333333</v>
      </c>
      <c r="O100" s="41" t="n">
        <f aca="false">(1-(N100/M100))*-1</f>
        <v>-0.199304201149122</v>
      </c>
    </row>
    <row r="101" customFormat="false" ht="12.8" hidden="false" customHeight="false" outlineLevel="0" collapsed="false">
      <c r="A101" s="61" t="s">
        <v>316</v>
      </c>
      <c r="B101" s="43" t="n">
        <v>65.89</v>
      </c>
      <c r="C101" s="44" t="n">
        <v>65.76</v>
      </c>
      <c r="D101" s="44" t="n">
        <v>65.91</v>
      </c>
      <c r="E101" s="44" t="n">
        <v>64.1</v>
      </c>
      <c r="F101" s="44" t="n">
        <v>60.31</v>
      </c>
      <c r="G101" s="44" t="n">
        <v>62.59</v>
      </c>
      <c r="H101" s="44" t="n">
        <v>63.5</v>
      </c>
      <c r="I101" s="44" t="n">
        <v>64.37</v>
      </c>
      <c r="J101" s="44" t="n">
        <v>60.31</v>
      </c>
      <c r="K101" s="44" t="n">
        <v>46.79</v>
      </c>
      <c r="L101" s="45" t="n">
        <v>49.56</v>
      </c>
      <c r="M101" s="1" t="n">
        <f aca="false">AVERAGE(B101:D101)</f>
        <v>65.8533333333333</v>
      </c>
      <c r="N101" s="1" t="n">
        <f aca="false">AVERAGE(J101:L101)</f>
        <v>52.22</v>
      </c>
      <c r="O101" s="41" t="n">
        <f aca="false">(1-(N101/M101))*-1</f>
        <v>-0.207025713707228</v>
      </c>
    </row>
    <row r="102" customFormat="false" ht="12.8" hidden="false" customHeight="false" outlineLevel="0" collapsed="false">
      <c r="A102" s="61" t="s">
        <v>213</v>
      </c>
      <c r="B102" s="43" t="n">
        <v>71.67</v>
      </c>
      <c r="C102" s="44" t="n">
        <v>71.17</v>
      </c>
      <c r="D102" s="44" t="n">
        <v>70.76</v>
      </c>
      <c r="E102" s="44" t="n">
        <v>71.03</v>
      </c>
      <c r="F102" s="44" t="n">
        <v>69.68</v>
      </c>
      <c r="G102" s="44" t="n">
        <v>69.84</v>
      </c>
      <c r="H102" s="44" t="n">
        <v>68.26</v>
      </c>
      <c r="I102" s="44" t="n">
        <v>64.89</v>
      </c>
      <c r="J102" s="44" t="n">
        <v>61.82</v>
      </c>
      <c r="K102" s="44" t="n">
        <v>48.39</v>
      </c>
      <c r="L102" s="45" t="n">
        <v>52.44</v>
      </c>
      <c r="M102" s="1" t="n">
        <f aca="false">AVERAGE(B102:D102)</f>
        <v>71.2</v>
      </c>
      <c r="N102" s="1" t="n">
        <f aca="false">AVERAGE(J102:L102)</f>
        <v>54.2166666666667</v>
      </c>
      <c r="O102" s="41" t="n">
        <f aca="false">(1-(N102/M102))*-1</f>
        <v>-0.238529962546816</v>
      </c>
    </row>
    <row r="103" customFormat="false" ht="12.8" hidden="false" customHeight="false" outlineLevel="0" collapsed="false">
      <c r="A103" s="61" t="s">
        <v>366</v>
      </c>
      <c r="B103" s="43" t="n">
        <v>68.31</v>
      </c>
      <c r="C103" s="44" t="n">
        <v>66.71</v>
      </c>
      <c r="D103" s="44" t="n">
        <v>68.35</v>
      </c>
      <c r="E103" s="44" t="n">
        <v>67.42</v>
      </c>
      <c r="F103" s="44" t="n">
        <v>64.06</v>
      </c>
      <c r="G103" s="44" t="n">
        <v>63.23</v>
      </c>
      <c r="H103" s="44" t="n">
        <v>60.58</v>
      </c>
      <c r="I103" s="44" t="n">
        <v>59.05</v>
      </c>
      <c r="J103" s="44" t="n">
        <v>58.81</v>
      </c>
      <c r="K103" s="44" t="n">
        <v>46.35</v>
      </c>
      <c r="L103" s="45" t="n">
        <v>46.08</v>
      </c>
      <c r="M103" s="1" t="n">
        <f aca="false">AVERAGE(B103:D103)</f>
        <v>67.79</v>
      </c>
      <c r="N103" s="1" t="n">
        <f aca="false">AVERAGE(J103:L103)</f>
        <v>50.4133333333333</v>
      </c>
      <c r="O103" s="41" t="n">
        <f aca="false">(1-(N103/M103))*-1</f>
        <v>-0.256330825588828</v>
      </c>
    </row>
    <row r="104" customFormat="false" ht="12.8" hidden="false" customHeight="false" outlineLevel="0" collapsed="false">
      <c r="A104" s="62" t="s">
        <v>358</v>
      </c>
      <c r="B104" s="47" t="n">
        <v>72.66</v>
      </c>
      <c r="C104" s="48" t="n">
        <v>72.7</v>
      </c>
      <c r="D104" s="48" t="n">
        <v>71.91</v>
      </c>
      <c r="E104" s="48" t="n">
        <v>71.35</v>
      </c>
      <c r="F104" s="48" t="n">
        <v>69.35</v>
      </c>
      <c r="G104" s="48" t="n">
        <v>69.35</v>
      </c>
      <c r="H104" s="48" t="n">
        <v>63.72</v>
      </c>
      <c r="I104" s="48" t="n">
        <v>59.75</v>
      </c>
      <c r="J104" s="48" t="n">
        <v>59.31</v>
      </c>
      <c r="K104" s="48" t="n">
        <v>48.28</v>
      </c>
      <c r="L104" s="49" t="n">
        <v>44.02</v>
      </c>
      <c r="M104" s="1" t="n">
        <f aca="false">AVERAGE(B104:D104)</f>
        <v>72.4233333333333</v>
      </c>
      <c r="N104" s="1" t="n">
        <f aca="false">AVERAGE(J104:L104)</f>
        <v>50.5366666666667</v>
      </c>
      <c r="O104" s="41" t="n">
        <f aca="false">(1-(N104/M104))*-1</f>
        <v>-0.302204630183642</v>
      </c>
    </row>
  </sheetData>
  <conditionalFormatting sqref="O5:O52">
    <cfRule type="dataBar" priority="2">
      <dataBar showValue="1" minLength="0" maxLength="100">
        <cfvo type="min" val="0"/>
        <cfvo type="max" val="0"/>
        <color rgb="FF2A6099"/>
      </dataBar>
      <extLst>
        <ext xmlns:x14="http://schemas.microsoft.com/office/spreadsheetml/2009/9/main" uri="{B025F937-C7B1-47D3-B67F-A62EFF666E3E}">
          <x14:id>{3F954DB7-3D30-4471-9196-A2FE2E107772}</x14:id>
        </ext>
      </extLst>
    </cfRule>
  </conditionalFormatting>
  <conditionalFormatting sqref="O57:O104">
    <cfRule type="dataBar" priority="3">
      <dataBar showValue="1" minLength="0" maxLength="100">
        <cfvo type="min" val="0"/>
        <cfvo type="max" val="0"/>
        <color rgb="FF2A6099"/>
      </dataBar>
      <extLst>
        <ext xmlns:x14="http://schemas.microsoft.com/office/spreadsheetml/2009/9/main" uri="{B025F937-C7B1-47D3-B67F-A62EFF666E3E}">
          <x14:id>{34F48DB0-E040-4CF9-9ECA-1DFC502F13F2}</x14:id>
        </ext>
      </extLst>
    </cfRule>
  </conditionalFormatting>
  <conditionalFormatting sqref="B57:L104">
    <cfRule type="colorScale" priority="4">
      <colorScale>
        <cfvo type="min" val="0"/>
        <cfvo type="percentile" val="50"/>
        <cfvo type="max" val="0"/>
        <color rgb="FFFF0000"/>
        <color rgb="FFFFFF00"/>
        <color rgb="FF00A933"/>
      </colorScale>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extLst>
    <ext xmlns:x14="http://schemas.microsoft.com/office/spreadsheetml/2009/9/main" uri="{78C0D931-6437-407d-A8EE-F0AAD7539E65}">
      <x14:conditionalFormattings>
        <x14:conditionalFormatting xmlns:xm="http://schemas.microsoft.com/office/excel/2006/main">
          <x14:cfRule type="dataBar" id="{3F954DB7-3D30-4471-9196-A2FE2E107772}">
            <x14:dataBar minLength="0" maxLength="100" axisPosition="automatic" gradient="true">
              <x14:cfvo type="autoMin"/>
              <x14:cfvo type="autoMax"/>
              <x14:negativeFillColor rgb="FFFF0000"/>
              <x14:axisColor rgb="FF000000"/>
            </x14:dataBar>
          </x14:cfRule>
          <xm:sqref>O5:O52</xm:sqref>
        </x14:conditionalFormatting>
        <x14:conditionalFormatting xmlns:xm="http://schemas.microsoft.com/office/excel/2006/main">
          <x14:cfRule type="dataBar" id="{34F48DB0-E040-4CF9-9ECA-1DFC502F13F2}">
            <x14:dataBar minLength="0" maxLength="100" axisPosition="automatic" gradient="true">
              <x14:cfvo type="autoMin"/>
              <x14:cfvo type="autoMax"/>
              <x14:negativeFillColor rgb="FFFF0000"/>
              <x14:axisColor rgb="FF000000"/>
            </x14:dataBar>
          </x14:cfRule>
          <xm:sqref>O57:O104</xm:sqref>
        </x14:conditionalFormatting>
      </x14:conditionalFormattings>
    </ext>
  </extLst>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O76"/>
  <sheetViews>
    <sheetView showFormulas="false" showGridLines="true" showRowColHeaders="true" showZeros="true" rightToLeft="false" tabSelected="false" showOutlineSymbols="true" defaultGridColor="true" view="normal" topLeftCell="A28" colorId="64" zoomScale="120" zoomScaleNormal="120" zoomScalePageLayoutView="100" workbookViewId="0">
      <selection pane="topLeft" activeCell="L76" activeCellId="0" sqref="L76"/>
    </sheetView>
  </sheetViews>
  <sheetFormatPr defaultColWidth="11.53515625" defaultRowHeight="12.8" zeroHeight="false" outlineLevelRow="0" outlineLevelCol="0"/>
  <cols>
    <col collapsed="false" customWidth="true" hidden="false" outlineLevel="0" max="1" min="1" style="0" width="27.96"/>
    <col collapsed="false" customWidth="true" hidden="false" outlineLevel="0" max="12" min="2" style="0" width="8.67"/>
    <col collapsed="false" customWidth="true" hidden="true" outlineLevel="0" max="13" min="13" style="0" width="11.9"/>
    <col collapsed="false" customWidth="false" hidden="true" outlineLevel="0" max="14" min="14" style="0" width="11.52"/>
    <col collapsed="false" customWidth="true" hidden="false" outlineLevel="0" max="15" min="15" style="0" width="27.67"/>
  </cols>
  <sheetData>
    <row r="1" customFormat="false" ht="12.8" hidden="false" customHeight="false" outlineLevel="0" collapsed="false">
      <c r="A1" s="57" t="s">
        <v>14</v>
      </c>
      <c r="B1" s="58" t="s">
        <v>383</v>
      </c>
    </row>
    <row r="3" customFormat="false" ht="12.8" hidden="false" customHeight="false" outlineLevel="0" collapsed="false">
      <c r="A3" s="10" t="s">
        <v>196</v>
      </c>
      <c r="B3" s="11" t="s">
        <v>197</v>
      </c>
      <c r="C3" s="12"/>
      <c r="D3" s="12"/>
      <c r="E3" s="12"/>
      <c r="F3" s="12"/>
      <c r="G3" s="12"/>
      <c r="H3" s="12"/>
      <c r="I3" s="12"/>
      <c r="J3" s="12"/>
      <c r="K3" s="12"/>
      <c r="L3" s="13"/>
    </row>
    <row r="4" customFormat="false" ht="23.85" hidden="false" customHeight="false" outlineLevel="0" collapsed="false">
      <c r="A4" s="14" t="s">
        <v>15</v>
      </c>
      <c r="B4" s="15" t="n">
        <v>2013</v>
      </c>
      <c r="C4" s="16" t="n">
        <v>2014</v>
      </c>
      <c r="D4" s="16" t="n">
        <v>2015</v>
      </c>
      <c r="E4" s="16" t="n">
        <v>2016</v>
      </c>
      <c r="F4" s="16" t="n">
        <v>2017</v>
      </c>
      <c r="G4" s="16" t="n">
        <v>2018</v>
      </c>
      <c r="H4" s="16" t="n">
        <v>2019</v>
      </c>
      <c r="I4" s="16" t="n">
        <v>2020</v>
      </c>
      <c r="J4" s="16" t="n">
        <v>2021</v>
      </c>
      <c r="K4" s="16" t="n">
        <v>2022</v>
      </c>
      <c r="L4" s="17" t="n">
        <v>2023</v>
      </c>
      <c r="M4" s="36" t="s">
        <v>396</v>
      </c>
      <c r="N4" s="36" t="s">
        <v>394</v>
      </c>
      <c r="O4" s="59" t="s">
        <v>395</v>
      </c>
    </row>
    <row r="5" customFormat="false" ht="12.8" hidden="false" customHeight="false" outlineLevel="0" collapsed="false">
      <c r="A5" s="60" t="s">
        <v>198</v>
      </c>
      <c r="B5" s="38" t="n">
        <v>62.64</v>
      </c>
      <c r="C5" s="39" t="n">
        <v>62.93</v>
      </c>
      <c r="D5" s="39" t="n">
        <v>62.56</v>
      </c>
      <c r="E5" s="39" t="n">
        <v>62.25</v>
      </c>
      <c r="F5" s="39" t="n">
        <v>60.54</v>
      </c>
      <c r="G5" s="39" t="n">
        <v>62.72</v>
      </c>
      <c r="H5" s="39" t="n">
        <v>63.45</v>
      </c>
      <c r="I5" s="39" t="n">
        <v>62.3</v>
      </c>
      <c r="J5" s="39" t="n">
        <v>59.81</v>
      </c>
      <c r="K5" s="39" t="n">
        <v>38.27</v>
      </c>
      <c r="L5" s="40" t="n">
        <v>39.75</v>
      </c>
      <c r="M5" s="1" t="n">
        <f aca="false">AVERAGE(B5:D5)</f>
        <v>62.71</v>
      </c>
      <c r="N5" s="1" t="n">
        <f aca="false">AVERAGE(J5:L5)</f>
        <v>45.9433333333333</v>
      </c>
      <c r="O5" s="41" t="n">
        <f aca="false">(1-(N5/M5))*-1</f>
        <v>-0.26736830914793</v>
      </c>
    </row>
    <row r="6" customFormat="false" ht="12.8" hidden="false" customHeight="false" outlineLevel="0" collapsed="false">
      <c r="A6" s="61" t="s">
        <v>205</v>
      </c>
      <c r="B6" s="43" t="n">
        <v>84.76</v>
      </c>
      <c r="C6" s="44" t="n">
        <v>83.09</v>
      </c>
      <c r="D6" s="44" t="n">
        <v>82.97</v>
      </c>
      <c r="E6" s="44" t="n">
        <v>82.16</v>
      </c>
      <c r="F6" s="44" t="n">
        <v>83.98</v>
      </c>
      <c r="G6" s="44" t="n">
        <v>84.54</v>
      </c>
      <c r="H6" s="44" t="n">
        <v>83.45</v>
      </c>
      <c r="I6" s="44" t="n">
        <v>79.79</v>
      </c>
      <c r="J6" s="44" t="n">
        <v>80.21</v>
      </c>
      <c r="K6" s="44" t="n">
        <v>73.77</v>
      </c>
      <c r="L6" s="45" t="n">
        <v>78.24</v>
      </c>
      <c r="M6" s="1" t="n">
        <f aca="false">AVERAGE(B6:D6)</f>
        <v>83.6066666666667</v>
      </c>
      <c r="N6" s="1" t="n">
        <f aca="false">AVERAGE(J6:L6)</f>
        <v>77.4066666666667</v>
      </c>
      <c r="O6" s="41" t="n">
        <f aca="false">(1-(N6/M6))*-1</f>
        <v>-0.0741567658081495</v>
      </c>
    </row>
    <row r="7" customFormat="false" ht="12.8" hidden="false" customHeight="false" outlineLevel="0" collapsed="false">
      <c r="A7" s="61" t="s">
        <v>209</v>
      </c>
      <c r="B7" s="43" t="n">
        <v>57.99</v>
      </c>
      <c r="C7" s="44" t="n">
        <v>57.42</v>
      </c>
      <c r="D7" s="44" t="n">
        <v>57.05</v>
      </c>
      <c r="E7" s="44" t="n">
        <v>54.06</v>
      </c>
      <c r="F7" s="44" t="n">
        <v>51.64</v>
      </c>
      <c r="G7" s="44" t="n">
        <v>51.38</v>
      </c>
      <c r="H7" s="44" t="n">
        <v>49.26</v>
      </c>
      <c r="I7" s="44" t="n">
        <v>50.63</v>
      </c>
      <c r="J7" s="44" t="n">
        <v>50.29</v>
      </c>
      <c r="K7" s="44" t="n">
        <v>36.63</v>
      </c>
      <c r="L7" s="45" t="n">
        <v>35.31</v>
      </c>
      <c r="M7" s="1" t="n">
        <f aca="false">AVERAGE(B7:D7)</f>
        <v>57.4866666666667</v>
      </c>
      <c r="N7" s="1" t="n">
        <f aca="false">AVERAGE(J7:L7)</f>
        <v>40.7433333333333</v>
      </c>
      <c r="O7" s="41" t="n">
        <f aca="false">(1-(N7/M7))*-1</f>
        <v>-0.291255943407167</v>
      </c>
    </row>
    <row r="8" customFormat="false" ht="12.8" hidden="false" customHeight="false" outlineLevel="0" collapsed="false">
      <c r="A8" s="61" t="s">
        <v>214</v>
      </c>
      <c r="B8" s="43" t="n">
        <v>71.58</v>
      </c>
      <c r="C8" s="44" t="n">
        <v>69.27</v>
      </c>
      <c r="D8" s="44" t="n">
        <v>67.35</v>
      </c>
      <c r="E8" s="44" t="n">
        <v>69.27</v>
      </c>
      <c r="F8" s="44" t="n">
        <v>69.27</v>
      </c>
      <c r="G8" s="44" t="n">
        <v>69.27</v>
      </c>
      <c r="H8" s="44" t="n">
        <v>70.19</v>
      </c>
      <c r="I8" s="44" t="n">
        <v>71.1</v>
      </c>
      <c r="J8" s="44" t="n">
        <v>71.14</v>
      </c>
      <c r="K8" s="44" t="n">
        <v>76.46</v>
      </c>
      <c r="L8" s="45" t="n">
        <v>59.25</v>
      </c>
      <c r="M8" s="1" t="n">
        <f aca="false">AVERAGE(B8:D8)</f>
        <v>69.4</v>
      </c>
      <c r="N8" s="1" t="n">
        <f aca="false">AVERAGE(J8:L8)</f>
        <v>68.95</v>
      </c>
      <c r="O8" s="41" t="n">
        <f aca="false">(1-(N8/M8))*-1</f>
        <v>-0.00648414985590784</v>
      </c>
    </row>
    <row r="9" customFormat="false" ht="12.8" hidden="false" customHeight="false" outlineLevel="0" collapsed="false">
      <c r="A9" s="61" t="s">
        <v>219</v>
      </c>
      <c r="B9" s="43" t="n">
        <v>64.55</v>
      </c>
      <c r="C9" s="44" t="n">
        <v>64.55</v>
      </c>
      <c r="D9" s="44" t="n">
        <v>63.24</v>
      </c>
      <c r="E9" s="44" t="n">
        <v>46.15</v>
      </c>
      <c r="F9" s="44" t="n">
        <v>46.28</v>
      </c>
      <c r="G9" s="44" t="n">
        <v>48.52</v>
      </c>
      <c r="H9" s="44" t="n">
        <v>48.52</v>
      </c>
      <c r="I9" s="44" t="n">
        <v>50.35</v>
      </c>
      <c r="J9" s="44" t="n">
        <v>50.09</v>
      </c>
      <c r="K9" s="44" t="n">
        <v>42.53</v>
      </c>
      <c r="L9" s="45" t="n">
        <v>44.2</v>
      </c>
      <c r="M9" s="1" t="n">
        <f aca="false">AVERAGE(B9:D9)</f>
        <v>64.1133333333333</v>
      </c>
      <c r="N9" s="1" t="n">
        <f aca="false">AVERAGE(J9:L9)</f>
        <v>45.6066666666667</v>
      </c>
      <c r="O9" s="41" t="n">
        <f aca="false">(1-(N9/M9))*-1</f>
        <v>-0.288655505875013</v>
      </c>
    </row>
    <row r="10" customFormat="false" ht="12.8" hidden="false" customHeight="false" outlineLevel="0" collapsed="false">
      <c r="A10" s="61" t="s">
        <v>224</v>
      </c>
      <c r="B10" s="43" t="n">
        <v>58.19</v>
      </c>
      <c r="C10" s="44" t="n">
        <v>59.03</v>
      </c>
      <c r="D10" s="44" t="n">
        <v>59.01</v>
      </c>
      <c r="E10" s="44" t="n">
        <v>59.3</v>
      </c>
      <c r="F10" s="44" t="n">
        <v>57.93</v>
      </c>
      <c r="G10" s="44" t="n">
        <v>54.1</v>
      </c>
      <c r="H10" s="44" t="n">
        <v>54.1</v>
      </c>
      <c r="I10" s="44" t="n">
        <v>54.54</v>
      </c>
      <c r="J10" s="44" t="n">
        <v>53.16</v>
      </c>
      <c r="K10" s="44" t="n">
        <v>43.48</v>
      </c>
      <c r="L10" s="45" t="n">
        <v>42.02</v>
      </c>
      <c r="M10" s="1" t="n">
        <f aca="false">AVERAGE(B10:D10)</f>
        <v>58.7433333333333</v>
      </c>
      <c r="N10" s="1" t="n">
        <f aca="false">AVERAGE(J10:L10)</f>
        <v>46.22</v>
      </c>
      <c r="O10" s="41" t="n">
        <f aca="false">(1-(N10/M10))*-1</f>
        <v>-0.213187312035408</v>
      </c>
    </row>
    <row r="11" customFormat="false" ht="12.8" hidden="false" customHeight="false" outlineLevel="0" collapsed="false">
      <c r="A11" s="61" t="s">
        <v>230</v>
      </c>
      <c r="B11" s="43" t="n">
        <v>26.93</v>
      </c>
      <c r="C11" s="44" t="n">
        <v>27.09</v>
      </c>
      <c r="D11" s="44" t="n">
        <v>26.45</v>
      </c>
      <c r="E11" s="44" t="n">
        <v>19.04</v>
      </c>
      <c r="F11" s="44" t="n">
        <v>22.34</v>
      </c>
      <c r="G11" s="44" t="n">
        <v>21.71</v>
      </c>
      <c r="H11" s="44" t="n">
        <v>21.08</v>
      </c>
      <c r="I11" s="44" t="n">
        <v>21.52</v>
      </c>
      <c r="J11" s="44" t="n">
        <v>21.28</v>
      </c>
      <c r="K11" s="44" t="n">
        <v>25.17</v>
      </c>
      <c r="L11" s="45" t="n">
        <v>22.97</v>
      </c>
      <c r="M11" s="1" t="n">
        <f aca="false">AVERAGE(B11:D11)</f>
        <v>26.8233333333333</v>
      </c>
      <c r="N11" s="1" t="n">
        <f aca="false">AVERAGE(J11:L11)</f>
        <v>23.14</v>
      </c>
      <c r="O11" s="41" t="n">
        <f aca="false">(1-(N11/M11))*-1</f>
        <v>-0.137318255250404</v>
      </c>
    </row>
    <row r="12" customFormat="false" ht="12.8" hidden="false" customHeight="false" outlineLevel="0" collapsed="false">
      <c r="A12" s="61" t="s">
        <v>244</v>
      </c>
      <c r="B12" s="43" t="n">
        <v>71.28</v>
      </c>
      <c r="C12" s="44" t="n">
        <v>70.96</v>
      </c>
      <c r="D12" s="44" t="n">
        <v>67.37</v>
      </c>
      <c r="E12" s="44" t="n">
        <v>67.98</v>
      </c>
      <c r="F12" s="44" t="n">
        <v>67.18</v>
      </c>
      <c r="G12" s="44" t="n">
        <v>69.19</v>
      </c>
      <c r="H12" s="44" t="n">
        <v>70.07</v>
      </c>
      <c r="I12" s="44" t="n">
        <v>70.1</v>
      </c>
      <c r="J12" s="44" t="n">
        <v>70.89</v>
      </c>
      <c r="K12" s="44" t="n">
        <v>81.89</v>
      </c>
      <c r="L12" s="45" t="n">
        <v>84.49</v>
      </c>
      <c r="M12" s="1" t="n">
        <f aca="false">AVERAGE(B12:D12)</f>
        <v>69.87</v>
      </c>
      <c r="N12" s="1" t="n">
        <f aca="false">AVERAGE(J12:L12)</f>
        <v>79.09</v>
      </c>
      <c r="O12" s="41" t="n">
        <f aca="false">(1-(N12/M12))*-1</f>
        <v>0.1319593530843</v>
      </c>
    </row>
    <row r="13" customFormat="false" ht="12.8" hidden="false" customHeight="false" outlineLevel="0" collapsed="false">
      <c r="A13" s="61" t="s">
        <v>253</v>
      </c>
      <c r="B13" s="43" t="n">
        <v>67.31</v>
      </c>
      <c r="C13" s="44" t="n">
        <v>67.43</v>
      </c>
      <c r="D13" s="44" t="n">
        <v>68.72</v>
      </c>
      <c r="E13" s="44" t="n">
        <v>70.63</v>
      </c>
      <c r="F13" s="44" t="n">
        <v>71.36</v>
      </c>
      <c r="G13" s="44" t="n">
        <v>73.45</v>
      </c>
      <c r="H13" s="44" t="n">
        <v>72.82</v>
      </c>
      <c r="I13" s="44" t="n">
        <v>72.59</v>
      </c>
      <c r="J13" s="44" t="n">
        <v>72.08</v>
      </c>
      <c r="K13" s="44" t="n">
        <v>56.91</v>
      </c>
      <c r="L13" s="45" t="n">
        <v>59.27</v>
      </c>
      <c r="M13" s="1" t="n">
        <f aca="false">AVERAGE(B13:D13)</f>
        <v>67.82</v>
      </c>
      <c r="N13" s="1" t="n">
        <f aca="false">AVERAGE(J13:L13)</f>
        <v>62.7533333333333</v>
      </c>
      <c r="O13" s="41" t="n">
        <f aca="false">(1-(N13/M13))*-1</f>
        <v>-0.0747075592254007</v>
      </c>
    </row>
    <row r="14" customFormat="false" ht="12.8" hidden="false" customHeight="false" outlineLevel="0" collapsed="false">
      <c r="A14" s="61" t="s">
        <v>268</v>
      </c>
      <c r="B14" s="43" t="n">
        <v>73.84</v>
      </c>
      <c r="C14" s="44" t="n">
        <v>73.45</v>
      </c>
      <c r="D14" s="44" t="n">
        <v>72.24</v>
      </c>
      <c r="E14" s="44" t="n">
        <v>71.5</v>
      </c>
      <c r="F14" s="44" t="n">
        <v>70.54</v>
      </c>
      <c r="G14" s="44" t="n">
        <v>70.96</v>
      </c>
      <c r="H14" s="44" t="n">
        <v>70.35</v>
      </c>
      <c r="I14" s="44" t="n">
        <v>69.99</v>
      </c>
      <c r="J14" s="44" t="n">
        <v>69.56</v>
      </c>
      <c r="K14" s="44" t="n">
        <v>41.64</v>
      </c>
      <c r="L14" s="45" t="n">
        <v>44.86</v>
      </c>
      <c r="M14" s="1" t="n">
        <f aca="false">AVERAGE(B14:D14)</f>
        <v>73.1766666666667</v>
      </c>
      <c r="N14" s="1" t="n">
        <f aca="false">AVERAGE(J14:L14)</f>
        <v>52.02</v>
      </c>
      <c r="O14" s="41" t="n">
        <f aca="false">(1-(N14/M14))*-1</f>
        <v>-0.28911766045643</v>
      </c>
    </row>
    <row r="15" customFormat="false" ht="12.8" hidden="false" customHeight="false" outlineLevel="0" collapsed="false">
      <c r="A15" s="61" t="s">
        <v>271</v>
      </c>
      <c r="B15" s="43" t="n">
        <v>58.78</v>
      </c>
      <c r="C15" s="44" t="n">
        <v>59.66</v>
      </c>
      <c r="D15" s="44" t="n">
        <v>59.51</v>
      </c>
      <c r="E15" s="44" t="n">
        <v>56.83</v>
      </c>
      <c r="F15" s="44" t="n">
        <v>57.06</v>
      </c>
      <c r="G15" s="44" t="n">
        <v>56.76</v>
      </c>
      <c r="H15" s="44" t="n">
        <v>54.33</v>
      </c>
      <c r="I15" s="44" t="n">
        <v>54.67</v>
      </c>
      <c r="J15" s="44" t="n">
        <v>53.44</v>
      </c>
      <c r="K15" s="44" t="n">
        <v>41</v>
      </c>
      <c r="L15" s="45" t="n">
        <v>36.62</v>
      </c>
      <c r="M15" s="1" t="n">
        <f aca="false">AVERAGE(B15:D15)</f>
        <v>59.3166666666667</v>
      </c>
      <c r="N15" s="1" t="n">
        <f aca="false">AVERAGE(J15:L15)</f>
        <v>43.6866666666667</v>
      </c>
      <c r="O15" s="41" t="n">
        <f aca="false">(1-(N15/M15))*-1</f>
        <v>-0.26350098342231</v>
      </c>
    </row>
    <row r="16" customFormat="false" ht="12.8" hidden="false" customHeight="false" outlineLevel="0" collapsed="false">
      <c r="A16" s="61" t="s">
        <v>272</v>
      </c>
      <c r="B16" s="43" t="n">
        <v>58.95</v>
      </c>
      <c r="C16" s="44" t="n">
        <v>61.85</v>
      </c>
      <c r="D16" s="44" t="n">
        <v>59.25</v>
      </c>
      <c r="E16" s="44" t="n">
        <v>58.28</v>
      </c>
      <c r="F16" s="44" t="n">
        <v>60.07</v>
      </c>
      <c r="G16" s="44" t="n">
        <v>60.32</v>
      </c>
      <c r="H16" s="44" t="n">
        <v>63.23</v>
      </c>
      <c r="I16" s="44" t="n">
        <v>63.18</v>
      </c>
      <c r="J16" s="44" t="n">
        <v>62.6</v>
      </c>
      <c r="K16" s="44" t="n">
        <v>49.27</v>
      </c>
      <c r="L16" s="45" t="n">
        <v>54.83</v>
      </c>
      <c r="M16" s="1" t="n">
        <f aca="false">AVERAGE(B16:D16)</f>
        <v>60.0166666666667</v>
      </c>
      <c r="N16" s="1" t="n">
        <f aca="false">AVERAGE(J16:L16)</f>
        <v>55.5666666666667</v>
      </c>
      <c r="O16" s="41" t="n">
        <f aca="false">(1-(N16/M16))*-1</f>
        <v>-0.0741460705359623</v>
      </c>
    </row>
    <row r="17" customFormat="false" ht="12.8" hidden="false" customHeight="false" outlineLevel="0" collapsed="false">
      <c r="A17" s="61" t="s">
        <v>279</v>
      </c>
      <c r="B17" s="43" t="n">
        <v>74.83</v>
      </c>
      <c r="C17" s="44" t="n">
        <v>73.98</v>
      </c>
      <c r="D17" s="44" t="n">
        <v>73.05</v>
      </c>
      <c r="E17" s="44" t="n">
        <v>71.33</v>
      </c>
      <c r="F17" s="44" t="n">
        <v>70.56</v>
      </c>
      <c r="G17" s="44" t="n">
        <v>71.36</v>
      </c>
      <c r="H17" s="44" t="n">
        <v>70.64</v>
      </c>
      <c r="I17" s="44" t="n">
        <v>71.14</v>
      </c>
      <c r="J17" s="44" t="n">
        <v>71.12</v>
      </c>
      <c r="K17" s="44" t="n">
        <v>64.37</v>
      </c>
      <c r="L17" s="45" t="n">
        <v>63.95</v>
      </c>
      <c r="M17" s="1" t="n">
        <f aca="false">AVERAGE(B17:D17)</f>
        <v>73.9533333333333</v>
      </c>
      <c r="N17" s="1" t="n">
        <f aca="false">AVERAGE(J17:L17)</f>
        <v>66.48</v>
      </c>
      <c r="O17" s="41" t="n">
        <f aca="false">(1-(N17/M17))*-1</f>
        <v>-0.101054719192283</v>
      </c>
    </row>
    <row r="18" customFormat="false" ht="12.8" hidden="false" customHeight="false" outlineLevel="0" collapsed="false">
      <c r="A18" s="61" t="s">
        <v>286</v>
      </c>
      <c r="B18" s="43" t="n">
        <v>32.01</v>
      </c>
      <c r="C18" s="44" t="n">
        <v>28.78</v>
      </c>
      <c r="D18" s="44" t="n">
        <v>28.75</v>
      </c>
      <c r="E18" s="44" t="n">
        <v>28.42</v>
      </c>
      <c r="F18" s="44" t="n">
        <v>33.59</v>
      </c>
      <c r="G18" s="44" t="n">
        <v>33.59</v>
      </c>
      <c r="H18" s="44" t="n">
        <v>35.51</v>
      </c>
      <c r="I18" s="44" t="n">
        <v>35.72</v>
      </c>
      <c r="J18" s="44" t="n">
        <v>29.44</v>
      </c>
      <c r="K18" s="44" t="n">
        <v>36.64</v>
      </c>
      <c r="L18" s="45" t="n">
        <v>36.66</v>
      </c>
      <c r="M18" s="1" t="n">
        <f aca="false">AVERAGE(B18:D18)</f>
        <v>29.8466666666667</v>
      </c>
      <c r="N18" s="1" t="n">
        <f aca="false">AVERAGE(J18:L18)</f>
        <v>34.2466666666667</v>
      </c>
      <c r="O18" s="41" t="n">
        <f aca="false">(1-(N18/M18))*-1</f>
        <v>0.147420147420147</v>
      </c>
    </row>
    <row r="19" customFormat="false" ht="12.8" hidden="false" customHeight="false" outlineLevel="0" collapsed="false">
      <c r="A19" s="61" t="s">
        <v>297</v>
      </c>
      <c r="B19" s="43" t="n">
        <v>57.27</v>
      </c>
      <c r="C19" s="44" t="n">
        <v>57.27</v>
      </c>
      <c r="D19" s="44" t="n">
        <v>56.71</v>
      </c>
      <c r="E19" s="44" t="n">
        <v>53.43</v>
      </c>
      <c r="F19" s="44" t="n">
        <v>53.11</v>
      </c>
      <c r="G19" s="44" t="n">
        <v>52.59</v>
      </c>
      <c r="H19" s="44" t="n">
        <v>63.26</v>
      </c>
      <c r="I19" s="44" t="n">
        <v>66.88</v>
      </c>
      <c r="J19" s="44" t="n">
        <v>60.53</v>
      </c>
      <c r="K19" s="44" t="n">
        <v>51.55</v>
      </c>
      <c r="L19" s="45" t="n">
        <v>62.83</v>
      </c>
      <c r="M19" s="1" t="n">
        <f aca="false">AVERAGE(B19:D19)</f>
        <v>57.0833333333333</v>
      </c>
      <c r="N19" s="1" t="n">
        <f aca="false">AVERAGE(J19:L19)</f>
        <v>58.3033333333333</v>
      </c>
      <c r="O19" s="41" t="n">
        <f aca="false">(1-(N19/M19))*-1</f>
        <v>0.0213722627737225</v>
      </c>
    </row>
    <row r="20" customFormat="false" ht="12.8" hidden="false" customHeight="false" outlineLevel="0" collapsed="false">
      <c r="A20" s="61" t="s">
        <v>298</v>
      </c>
      <c r="B20" s="43" t="n">
        <v>68.9</v>
      </c>
      <c r="C20" s="44" t="n">
        <v>66.89</v>
      </c>
      <c r="D20" s="44" t="n">
        <v>65.68</v>
      </c>
      <c r="E20" s="44" t="n">
        <v>65.83</v>
      </c>
      <c r="F20" s="44" t="n">
        <v>60.7</v>
      </c>
      <c r="G20" s="44" t="n">
        <v>62.05</v>
      </c>
      <c r="H20" s="44" t="n">
        <v>67.84</v>
      </c>
      <c r="I20" s="44" t="n">
        <v>70.07</v>
      </c>
      <c r="J20" s="44" t="n">
        <v>70.87</v>
      </c>
      <c r="K20" s="44" t="n">
        <v>59.55</v>
      </c>
      <c r="L20" s="45" t="n">
        <v>56.93</v>
      </c>
      <c r="M20" s="1" t="n">
        <f aca="false">AVERAGE(B20:D20)</f>
        <v>67.1566666666667</v>
      </c>
      <c r="N20" s="1" t="n">
        <f aca="false">AVERAGE(J20:L20)</f>
        <v>62.45</v>
      </c>
      <c r="O20" s="41" t="n">
        <f aca="false">(1-(N20/M20))*-1</f>
        <v>-0.0700848761602224</v>
      </c>
    </row>
    <row r="21" customFormat="false" ht="12.8" hidden="false" customHeight="false" outlineLevel="0" collapsed="false">
      <c r="A21" s="61" t="s">
        <v>305</v>
      </c>
      <c r="B21" s="43" t="n">
        <v>70.07</v>
      </c>
      <c r="C21" s="44" t="n">
        <v>69.7</v>
      </c>
      <c r="D21" s="44" t="n">
        <v>74.75</v>
      </c>
      <c r="E21" s="44" t="n">
        <v>72.39</v>
      </c>
      <c r="F21" s="44" t="n">
        <v>71.05</v>
      </c>
      <c r="G21" s="44" t="n">
        <v>70.95</v>
      </c>
      <c r="H21" s="44" t="n">
        <v>70.49</v>
      </c>
      <c r="I21" s="44" t="n">
        <v>70.39</v>
      </c>
      <c r="J21" s="44" t="n">
        <v>71.03</v>
      </c>
      <c r="K21" s="44" t="n">
        <v>59.17</v>
      </c>
      <c r="L21" s="45" t="n">
        <v>59.33</v>
      </c>
      <c r="M21" s="1" t="n">
        <f aca="false">AVERAGE(B21:D21)</f>
        <v>71.5066666666667</v>
      </c>
      <c r="N21" s="1" t="n">
        <f aca="false">AVERAGE(J21:L21)</f>
        <v>63.1766666666667</v>
      </c>
      <c r="O21" s="41" t="n">
        <f aca="false">(1-(N21/M21))*-1</f>
        <v>-0.116492634719373</v>
      </c>
    </row>
    <row r="22" customFormat="false" ht="12.8" hidden="false" customHeight="false" outlineLevel="0" collapsed="false">
      <c r="A22" s="61" t="s">
        <v>309</v>
      </c>
      <c r="B22" s="43" t="n">
        <v>55.29</v>
      </c>
      <c r="C22" s="44" t="n">
        <v>58.57</v>
      </c>
      <c r="D22" s="44" t="n">
        <v>57.92</v>
      </c>
      <c r="E22" s="44" t="n">
        <v>54.52</v>
      </c>
      <c r="F22" s="44" t="n">
        <v>58.18</v>
      </c>
      <c r="G22" s="44" t="n">
        <v>56.85</v>
      </c>
      <c r="H22" s="44" t="n">
        <v>55.08</v>
      </c>
      <c r="I22" s="44" t="n">
        <v>55.23</v>
      </c>
      <c r="J22" s="44" t="n">
        <v>53.86</v>
      </c>
      <c r="K22" s="44" t="n">
        <v>25.03</v>
      </c>
      <c r="L22" s="45" t="n">
        <v>28.26</v>
      </c>
      <c r="M22" s="1" t="n">
        <f aca="false">AVERAGE(B22:D22)</f>
        <v>57.26</v>
      </c>
      <c r="N22" s="1" t="n">
        <f aca="false">AVERAGE(J22:L22)</f>
        <v>35.7166666666667</v>
      </c>
      <c r="O22" s="41" t="n">
        <f aca="false">(1-(N22/M22))*-1</f>
        <v>-0.376237047386192</v>
      </c>
    </row>
    <row r="23" customFormat="false" ht="12.8" hidden="false" customHeight="false" outlineLevel="0" collapsed="false">
      <c r="A23" s="61" t="s">
        <v>311</v>
      </c>
      <c r="B23" s="43" t="n">
        <v>65.39</v>
      </c>
      <c r="C23" s="44" t="n">
        <v>63.84</v>
      </c>
      <c r="D23" s="44" t="n">
        <v>67.29</v>
      </c>
      <c r="E23" s="44" t="n">
        <v>67.38</v>
      </c>
      <c r="F23" s="44" t="n">
        <v>66.98</v>
      </c>
      <c r="G23" s="44" t="n">
        <v>67.95</v>
      </c>
      <c r="H23" s="44" t="n">
        <v>66.6</v>
      </c>
      <c r="I23" s="44" t="n">
        <v>64.9</v>
      </c>
      <c r="J23" s="44" t="n">
        <v>65.38</v>
      </c>
      <c r="K23" s="44" t="n">
        <v>62.67</v>
      </c>
      <c r="L23" s="45" t="n">
        <v>57.89</v>
      </c>
      <c r="M23" s="1" t="n">
        <f aca="false">AVERAGE(B23:D23)</f>
        <v>65.5066666666667</v>
      </c>
      <c r="N23" s="1" t="n">
        <f aca="false">AVERAGE(J23:L23)</f>
        <v>61.98</v>
      </c>
      <c r="O23" s="41" t="n">
        <f aca="false">(1-(N23/M23))*-1</f>
        <v>-0.0538367596173417</v>
      </c>
    </row>
    <row r="24" customFormat="false" ht="12.8" hidden="false" customHeight="false" outlineLevel="0" collapsed="false">
      <c r="A24" s="61" t="s">
        <v>313</v>
      </c>
      <c r="B24" s="43" t="n">
        <v>91.62</v>
      </c>
      <c r="C24" s="44" t="n">
        <v>91.45</v>
      </c>
      <c r="D24" s="44" t="n">
        <v>89.94</v>
      </c>
      <c r="E24" s="44" t="n">
        <v>89.99</v>
      </c>
      <c r="F24" s="44" t="n">
        <v>86.02</v>
      </c>
      <c r="G24" s="44" t="n">
        <v>86.38</v>
      </c>
      <c r="H24" s="44" t="n">
        <v>89.25</v>
      </c>
      <c r="I24" s="44" t="n">
        <v>89.31</v>
      </c>
      <c r="J24" s="44" t="n">
        <v>89.96</v>
      </c>
      <c r="K24" s="44" t="n">
        <v>83.54</v>
      </c>
      <c r="L24" s="45" t="n">
        <v>84.23</v>
      </c>
      <c r="M24" s="1" t="n">
        <f aca="false">AVERAGE(B24:D24)</f>
        <v>91.0033333333333</v>
      </c>
      <c r="N24" s="1" t="n">
        <f aca="false">AVERAGE(J24:L24)</f>
        <v>85.91</v>
      </c>
      <c r="O24" s="41" t="n">
        <f aca="false">(1-(N24/M24))*-1</f>
        <v>-0.0559686458371487</v>
      </c>
    </row>
    <row r="25" customFormat="false" ht="12.8" hidden="false" customHeight="false" outlineLevel="0" collapsed="false">
      <c r="A25" s="61" t="s">
        <v>317</v>
      </c>
      <c r="B25" s="43" t="n">
        <v>16.1</v>
      </c>
      <c r="C25" s="44" t="n">
        <v>18.04</v>
      </c>
      <c r="D25" s="44" t="n">
        <v>16.75</v>
      </c>
      <c r="E25" s="44" t="n">
        <v>16.24</v>
      </c>
      <c r="F25" s="44" t="n">
        <v>15.02</v>
      </c>
      <c r="G25" s="44" t="n">
        <v>11.13</v>
      </c>
      <c r="H25" s="44" t="n">
        <v>16.6</v>
      </c>
      <c r="I25" s="44" t="n">
        <v>14.18</v>
      </c>
      <c r="J25" s="44" t="n">
        <v>18.72</v>
      </c>
      <c r="K25" s="44" t="n">
        <v>13.92</v>
      </c>
      <c r="L25" s="45" t="n">
        <v>21.72</v>
      </c>
      <c r="M25" s="1" t="n">
        <f aca="false">AVERAGE(B25:D25)</f>
        <v>16.9633333333333</v>
      </c>
      <c r="N25" s="1" t="n">
        <f aca="false">AVERAGE(J25:L25)</f>
        <v>18.12</v>
      </c>
      <c r="O25" s="41" t="n">
        <f aca="false">(1-(N25/M25))*-1</f>
        <v>0.0681862841422676</v>
      </c>
    </row>
    <row r="26" customFormat="false" ht="12.8" hidden="false" customHeight="false" outlineLevel="0" collapsed="false">
      <c r="A26" s="61" t="s">
        <v>323</v>
      </c>
      <c r="B26" s="43" t="n">
        <v>48.69</v>
      </c>
      <c r="C26" s="44" t="n">
        <v>48.54</v>
      </c>
      <c r="D26" s="44" t="n">
        <v>49.54</v>
      </c>
      <c r="E26" s="44" t="n">
        <v>51.48</v>
      </c>
      <c r="F26" s="44" t="n">
        <v>56.45</v>
      </c>
      <c r="G26" s="44" t="n">
        <v>56.76</v>
      </c>
      <c r="H26" s="44" t="n">
        <v>54.17</v>
      </c>
      <c r="I26" s="44" t="n">
        <v>54.48</v>
      </c>
      <c r="J26" s="44" t="n">
        <v>53.14</v>
      </c>
      <c r="K26" s="44" t="n">
        <v>37.99</v>
      </c>
      <c r="L26" s="45" t="n">
        <v>39.95</v>
      </c>
      <c r="M26" s="1" t="n">
        <f aca="false">AVERAGE(B26:D26)</f>
        <v>48.9233333333333</v>
      </c>
      <c r="N26" s="1" t="n">
        <f aca="false">AVERAGE(J26:L26)</f>
        <v>43.6933333333333</v>
      </c>
      <c r="O26" s="41" t="n">
        <f aca="false">(1-(N26/M26))*-1</f>
        <v>-0.106901955440485</v>
      </c>
    </row>
    <row r="27" customFormat="false" ht="12.8" hidden="false" customHeight="false" outlineLevel="0" collapsed="false">
      <c r="A27" s="61" t="s">
        <v>326</v>
      </c>
      <c r="B27" s="43" t="n">
        <v>77.03</v>
      </c>
      <c r="C27" s="44" t="n">
        <v>76.54</v>
      </c>
      <c r="D27" s="44" t="n">
        <v>74.13</v>
      </c>
      <c r="E27" s="44" t="n">
        <v>74.19</v>
      </c>
      <c r="F27" s="44" t="n">
        <v>74.93</v>
      </c>
      <c r="G27" s="44" t="n">
        <v>73.81</v>
      </c>
      <c r="H27" s="44" t="n">
        <v>75.3</v>
      </c>
      <c r="I27" s="44" t="n">
        <v>76.07</v>
      </c>
      <c r="J27" s="44" t="n">
        <v>75.12</v>
      </c>
      <c r="K27" s="44" t="n">
        <v>66.66</v>
      </c>
      <c r="L27" s="45" t="n">
        <v>67.62</v>
      </c>
      <c r="M27" s="1" t="n">
        <f aca="false">AVERAGE(B27:D27)</f>
        <v>75.9</v>
      </c>
      <c r="N27" s="1" t="n">
        <f aca="false">AVERAGE(J27:L27)</f>
        <v>69.8</v>
      </c>
      <c r="O27" s="41" t="n">
        <f aca="false">(1-(N27/M27))*-1</f>
        <v>-0.080368906455863</v>
      </c>
    </row>
    <row r="28" customFormat="false" ht="12.8" hidden="false" customHeight="false" outlineLevel="0" collapsed="false">
      <c r="A28" s="61" t="s">
        <v>329</v>
      </c>
      <c r="B28" s="43" t="n">
        <v>56.89</v>
      </c>
      <c r="C28" s="44" t="n">
        <v>56.31</v>
      </c>
      <c r="D28" s="44" t="n">
        <v>58.81</v>
      </c>
      <c r="E28" s="44" t="n">
        <v>55.34</v>
      </c>
      <c r="F28" s="44" t="n">
        <v>58.92</v>
      </c>
      <c r="G28" s="44" t="n">
        <v>57.47</v>
      </c>
      <c r="H28" s="44" t="n">
        <v>56.09</v>
      </c>
      <c r="I28" s="44" t="n">
        <v>56.46</v>
      </c>
      <c r="J28" s="44" t="n">
        <v>54.36</v>
      </c>
      <c r="K28" s="44" t="n">
        <v>41.84</v>
      </c>
      <c r="L28" s="45" t="n">
        <v>46.21</v>
      </c>
      <c r="M28" s="1" t="n">
        <f aca="false">AVERAGE(B28:D28)</f>
        <v>57.3366666666667</v>
      </c>
      <c r="N28" s="1" t="n">
        <f aca="false">AVERAGE(J28:L28)</f>
        <v>47.47</v>
      </c>
      <c r="O28" s="41" t="n">
        <f aca="false">(1-(N28/M28))*-1</f>
        <v>-0.172083018429161</v>
      </c>
    </row>
    <row r="29" customFormat="false" ht="12.8" hidden="false" customHeight="false" outlineLevel="0" collapsed="false">
      <c r="A29" s="61" t="s">
        <v>336</v>
      </c>
      <c r="B29" s="43" t="n">
        <v>76.16</v>
      </c>
      <c r="C29" s="44" t="n">
        <v>77.98</v>
      </c>
      <c r="D29" s="44" t="n">
        <v>77.68</v>
      </c>
      <c r="E29" s="44" t="n">
        <v>81.2</v>
      </c>
      <c r="F29" s="44" t="n">
        <v>83.59</v>
      </c>
      <c r="G29" s="44" t="n">
        <v>83.31</v>
      </c>
      <c r="H29" s="44" t="n">
        <v>81.75</v>
      </c>
      <c r="I29" s="44" t="n">
        <v>81.75</v>
      </c>
      <c r="J29" s="44" t="n">
        <v>80.76</v>
      </c>
      <c r="K29" s="44" t="n">
        <v>71.39</v>
      </c>
      <c r="L29" s="45" t="n">
        <v>82.15</v>
      </c>
      <c r="M29" s="1" t="n">
        <f aca="false">AVERAGE(B29:D29)</f>
        <v>77.2733333333333</v>
      </c>
      <c r="N29" s="1" t="n">
        <f aca="false">AVERAGE(J29:L29)</f>
        <v>78.1</v>
      </c>
      <c r="O29" s="41" t="n">
        <f aca="false">(1-(N29/M29))*-1</f>
        <v>0.0106979553101545</v>
      </c>
    </row>
    <row r="30" customFormat="false" ht="12.8" hidden="false" customHeight="false" outlineLevel="0" collapsed="false">
      <c r="A30" s="61" t="s">
        <v>342</v>
      </c>
      <c r="B30" s="43" t="n">
        <v>56.57</v>
      </c>
      <c r="C30" s="44" t="n">
        <v>55.71</v>
      </c>
      <c r="D30" s="44" t="n">
        <v>54.13</v>
      </c>
      <c r="E30" s="44" t="n">
        <v>47.04</v>
      </c>
      <c r="F30" s="44" t="n">
        <v>48.9</v>
      </c>
      <c r="G30" s="44" t="n">
        <v>49.05</v>
      </c>
      <c r="H30" s="44" t="n">
        <v>48.59</v>
      </c>
      <c r="I30" s="44" t="n">
        <v>44.77</v>
      </c>
      <c r="J30" s="44" t="n">
        <v>44.8</v>
      </c>
      <c r="K30" s="44" t="n">
        <v>44.23</v>
      </c>
      <c r="L30" s="45" t="n">
        <v>47.88</v>
      </c>
      <c r="M30" s="1" t="n">
        <f aca="false">AVERAGE(B30:D30)</f>
        <v>55.47</v>
      </c>
      <c r="N30" s="1" t="n">
        <f aca="false">AVERAGE(J30:L30)</f>
        <v>45.6366666666667</v>
      </c>
      <c r="O30" s="41" t="n">
        <f aca="false">(1-(N30/M30))*-1</f>
        <v>-0.177273000420648</v>
      </c>
    </row>
    <row r="31" customFormat="false" ht="12.8" hidden="false" customHeight="false" outlineLevel="0" collapsed="false">
      <c r="A31" s="61" t="s">
        <v>347</v>
      </c>
      <c r="B31" s="43" t="n">
        <v>75.52</v>
      </c>
      <c r="C31" s="44" t="n">
        <v>74.34</v>
      </c>
      <c r="D31" s="44" t="n">
        <v>73.45</v>
      </c>
      <c r="E31" s="44" t="n">
        <v>71.42</v>
      </c>
      <c r="F31" s="44" t="n">
        <v>72.39</v>
      </c>
      <c r="G31" s="44" t="n">
        <v>76.49</v>
      </c>
      <c r="H31" s="44" t="n">
        <v>75.06</v>
      </c>
      <c r="I31" s="44" t="n">
        <v>76.3</v>
      </c>
      <c r="J31" s="44" t="n">
        <v>76.57</v>
      </c>
      <c r="K31" s="44" t="n">
        <v>72.11</v>
      </c>
      <c r="L31" s="45" t="n">
        <v>70.83</v>
      </c>
      <c r="M31" s="1" t="n">
        <f aca="false">AVERAGE(B31:D31)</f>
        <v>74.4366666666667</v>
      </c>
      <c r="N31" s="1" t="n">
        <f aca="false">AVERAGE(J31:L31)</f>
        <v>73.17</v>
      </c>
      <c r="O31" s="41" t="n">
        <f aca="false">(1-(N31/M31))*-1</f>
        <v>-0.0170167032376517</v>
      </c>
    </row>
    <row r="32" customFormat="false" ht="12.8" hidden="false" customHeight="false" outlineLevel="0" collapsed="false">
      <c r="A32" s="61" t="s">
        <v>350</v>
      </c>
      <c r="B32" s="43" t="n">
        <v>43.41</v>
      </c>
      <c r="C32" s="44" t="n">
        <v>40.87</v>
      </c>
      <c r="D32" s="44" t="n">
        <v>39.72</v>
      </c>
      <c r="E32" s="44" t="n">
        <v>55.04</v>
      </c>
      <c r="F32" s="44" t="n">
        <v>55.66</v>
      </c>
      <c r="G32" s="44" t="n">
        <v>58.63</v>
      </c>
      <c r="H32" s="44" t="n">
        <v>60.39</v>
      </c>
      <c r="I32" s="44" t="n">
        <v>58.06</v>
      </c>
      <c r="J32" s="44" t="n">
        <v>57.8</v>
      </c>
      <c r="K32" s="44" t="n">
        <v>42.13</v>
      </c>
      <c r="L32" s="45" t="n">
        <v>45.85</v>
      </c>
      <c r="M32" s="1" t="n">
        <f aca="false">AVERAGE(B32:D32)</f>
        <v>41.3333333333333</v>
      </c>
      <c r="N32" s="1" t="n">
        <f aca="false">AVERAGE(J32:L32)</f>
        <v>48.5933333333333</v>
      </c>
      <c r="O32" s="41" t="n">
        <f aca="false">(1-(N32/M32))*-1</f>
        <v>0.175645161290322</v>
      </c>
    </row>
    <row r="33" customFormat="false" ht="12.8" hidden="false" customHeight="false" outlineLevel="0" collapsed="false">
      <c r="A33" s="61" t="s">
        <v>356</v>
      </c>
      <c r="B33" s="43" t="n">
        <v>76.18</v>
      </c>
      <c r="C33" s="44" t="n">
        <v>76.18</v>
      </c>
      <c r="D33" s="44" t="n">
        <v>75.17</v>
      </c>
      <c r="E33" s="44" t="n">
        <v>75.63</v>
      </c>
      <c r="F33" s="44" t="n">
        <v>75.63</v>
      </c>
      <c r="G33" s="44" t="n">
        <v>76.64</v>
      </c>
      <c r="H33" s="44" t="n">
        <v>75.02</v>
      </c>
      <c r="I33" s="44" t="n">
        <v>76.24</v>
      </c>
      <c r="J33" s="44" t="n">
        <v>76.14</v>
      </c>
      <c r="K33" s="44" t="n">
        <v>74.08</v>
      </c>
      <c r="L33" s="45" t="n">
        <v>75.54</v>
      </c>
      <c r="M33" s="1" t="n">
        <f aca="false">AVERAGE(B33:D33)</f>
        <v>75.8433333333334</v>
      </c>
      <c r="N33" s="1" t="n">
        <f aca="false">AVERAGE(J33:L33)</f>
        <v>75.2533333333333</v>
      </c>
      <c r="O33" s="41" t="n">
        <f aca="false">(1-(N33/M33))*-1</f>
        <v>-0.00777919395244608</v>
      </c>
    </row>
    <row r="34" customFormat="false" ht="12.8" hidden="false" customHeight="false" outlineLevel="0" collapsed="false">
      <c r="A34" s="61" t="s">
        <v>359</v>
      </c>
      <c r="B34" s="43" t="n">
        <v>61.4</v>
      </c>
      <c r="C34" s="44" t="n">
        <v>62.06</v>
      </c>
      <c r="D34" s="44" t="n">
        <v>59.93</v>
      </c>
      <c r="E34" s="44" t="n">
        <v>55.47</v>
      </c>
      <c r="F34" s="44" t="n">
        <v>55.31</v>
      </c>
      <c r="G34" s="44" t="n">
        <v>55.69</v>
      </c>
      <c r="H34" s="44" t="n">
        <v>55.9</v>
      </c>
      <c r="I34" s="44" t="n">
        <v>55.06</v>
      </c>
      <c r="J34" s="44" t="n">
        <v>54.78</v>
      </c>
      <c r="K34" s="44" t="n">
        <v>50.15</v>
      </c>
      <c r="L34" s="45" t="n">
        <v>55.24</v>
      </c>
      <c r="M34" s="1" t="n">
        <f aca="false">AVERAGE(B34:D34)</f>
        <v>61.13</v>
      </c>
      <c r="N34" s="1" t="n">
        <f aca="false">AVERAGE(J34:L34)</f>
        <v>53.39</v>
      </c>
      <c r="O34" s="41" t="n">
        <f aca="false">(1-(N34/M34))*-1</f>
        <v>-0.126615409782431</v>
      </c>
    </row>
    <row r="35" customFormat="false" ht="12.8" hidden="false" customHeight="false" outlineLevel="0" collapsed="false">
      <c r="A35" s="61" t="s">
        <v>361</v>
      </c>
      <c r="B35" s="43" t="n">
        <v>73.3</v>
      </c>
      <c r="C35" s="44" t="n">
        <v>73.3</v>
      </c>
      <c r="D35" s="44" t="n">
        <v>76.63</v>
      </c>
      <c r="E35" s="44" t="n">
        <v>78.76</v>
      </c>
      <c r="F35" s="44" t="n">
        <v>75.03</v>
      </c>
      <c r="G35" s="44" t="n">
        <v>74.32</v>
      </c>
      <c r="H35" s="44" t="n">
        <v>74.59</v>
      </c>
      <c r="I35" s="44" t="n">
        <v>72.73</v>
      </c>
      <c r="J35" s="44" t="n">
        <v>75.41</v>
      </c>
      <c r="K35" s="44" t="n">
        <v>69.74</v>
      </c>
      <c r="L35" s="45" t="n">
        <v>71.29</v>
      </c>
      <c r="M35" s="1" t="n">
        <f aca="false">AVERAGE(B35:D35)</f>
        <v>74.41</v>
      </c>
      <c r="N35" s="1" t="n">
        <f aca="false">AVERAGE(J35:L35)</f>
        <v>72.1466666666667</v>
      </c>
      <c r="O35" s="41" t="n">
        <f aca="false">(1-(N35/M35))*-1</f>
        <v>-0.0304170586390721</v>
      </c>
    </row>
    <row r="36" customFormat="false" ht="12.8" hidden="false" customHeight="false" outlineLevel="0" collapsed="false">
      <c r="A36" s="62" t="s">
        <v>374</v>
      </c>
      <c r="B36" s="47" t="n">
        <v>28.22</v>
      </c>
      <c r="C36" s="48" t="n">
        <v>27.64</v>
      </c>
      <c r="D36" s="48" t="n">
        <v>27.37</v>
      </c>
      <c r="E36" s="48" t="n">
        <v>25.73</v>
      </c>
      <c r="F36" s="48" t="n">
        <v>26.04</v>
      </c>
      <c r="G36" s="48" t="n">
        <v>24.95</v>
      </c>
      <c r="H36" s="48" t="n">
        <v>25.07</v>
      </c>
      <c r="I36" s="48" t="n">
        <v>25.29</v>
      </c>
      <c r="J36" s="48" t="n">
        <v>21.54</v>
      </c>
      <c r="K36" s="48" t="n">
        <v>26.11</v>
      </c>
      <c r="L36" s="49" t="n">
        <v>24.58</v>
      </c>
      <c r="M36" s="1" t="n">
        <f aca="false">AVERAGE(B36:D36)</f>
        <v>27.7433333333333</v>
      </c>
      <c r="N36" s="1" t="n">
        <f aca="false">AVERAGE(J36:L36)</f>
        <v>24.0766666666667</v>
      </c>
      <c r="O36" s="41" t="n">
        <f aca="false">(1-(N36/M36))*-1</f>
        <v>-0.132163883215187</v>
      </c>
    </row>
    <row r="38" customFormat="false" ht="12.8" hidden="false" customHeight="false" outlineLevel="0" collapsed="false">
      <c r="A38" s="57" t="s">
        <v>14</v>
      </c>
      <c r="B38" s="68" t="s">
        <v>383</v>
      </c>
      <c r="C38" s="68"/>
    </row>
    <row r="40" customFormat="false" ht="12.8" hidden="false" customHeight="false" outlineLevel="0" collapsed="false">
      <c r="A40" s="10" t="s">
        <v>196</v>
      </c>
      <c r="B40" s="11" t="s">
        <v>197</v>
      </c>
      <c r="C40" s="12"/>
      <c r="D40" s="12"/>
      <c r="E40" s="12"/>
      <c r="F40" s="12"/>
      <c r="G40" s="12"/>
      <c r="H40" s="12"/>
      <c r="I40" s="12"/>
      <c r="J40" s="12"/>
      <c r="K40" s="12"/>
      <c r="L40" s="13"/>
    </row>
    <row r="41" customFormat="false" ht="23.85" hidden="false" customHeight="false" outlineLevel="0" collapsed="false">
      <c r="A41" s="14" t="s">
        <v>15</v>
      </c>
      <c r="B41" s="64" t="n">
        <v>2013</v>
      </c>
      <c r="C41" s="65" t="n">
        <v>2014</v>
      </c>
      <c r="D41" s="65" t="n">
        <v>2015</v>
      </c>
      <c r="E41" s="16" t="n">
        <v>2016</v>
      </c>
      <c r="F41" s="16" t="n">
        <v>2017</v>
      </c>
      <c r="G41" s="16" t="n">
        <v>2018</v>
      </c>
      <c r="H41" s="16" t="n">
        <v>2019</v>
      </c>
      <c r="I41" s="16" t="n">
        <v>2020</v>
      </c>
      <c r="J41" s="65" t="n">
        <v>2021</v>
      </c>
      <c r="K41" s="65" t="n">
        <v>2022</v>
      </c>
      <c r="L41" s="66" t="n">
        <v>2023</v>
      </c>
      <c r="M41" s="36" t="s">
        <v>396</v>
      </c>
      <c r="N41" s="36" t="s">
        <v>394</v>
      </c>
      <c r="O41" s="59" t="s">
        <v>395</v>
      </c>
    </row>
    <row r="42" customFormat="false" ht="12.8" hidden="false" customHeight="false" outlineLevel="0" collapsed="false">
      <c r="A42" s="60" t="s">
        <v>350</v>
      </c>
      <c r="B42" s="38" t="n">
        <v>43.41</v>
      </c>
      <c r="C42" s="39" t="n">
        <v>40.87</v>
      </c>
      <c r="D42" s="39" t="n">
        <v>39.72</v>
      </c>
      <c r="E42" s="39" t="n">
        <v>55.04</v>
      </c>
      <c r="F42" s="39" t="n">
        <v>55.66</v>
      </c>
      <c r="G42" s="39" t="n">
        <v>58.63</v>
      </c>
      <c r="H42" s="39" t="n">
        <v>60.39</v>
      </c>
      <c r="I42" s="39" t="n">
        <v>58.06</v>
      </c>
      <c r="J42" s="39" t="n">
        <v>57.8</v>
      </c>
      <c r="K42" s="39" t="n">
        <v>42.13</v>
      </c>
      <c r="L42" s="40" t="n">
        <v>45.85</v>
      </c>
      <c r="M42" s="1" t="n">
        <f aca="false">AVERAGE(B42:D42)</f>
        <v>41.3333333333333</v>
      </c>
      <c r="N42" s="1" t="n">
        <f aca="false">AVERAGE(J42:L42)</f>
        <v>48.5933333333333</v>
      </c>
      <c r="O42" s="41" t="n">
        <f aca="false">(1-(N42/M42))*-1</f>
        <v>0.175645161290322</v>
      </c>
    </row>
    <row r="43" customFormat="false" ht="12.8" hidden="false" customHeight="false" outlineLevel="0" collapsed="false">
      <c r="A43" s="61" t="s">
        <v>286</v>
      </c>
      <c r="B43" s="43" t="n">
        <v>32.01</v>
      </c>
      <c r="C43" s="44" t="n">
        <v>28.78</v>
      </c>
      <c r="D43" s="44" t="n">
        <v>28.75</v>
      </c>
      <c r="E43" s="44" t="n">
        <v>28.42</v>
      </c>
      <c r="F43" s="44" t="n">
        <v>33.59</v>
      </c>
      <c r="G43" s="44" t="n">
        <v>33.59</v>
      </c>
      <c r="H43" s="44" t="n">
        <v>35.51</v>
      </c>
      <c r="I43" s="44" t="n">
        <v>35.72</v>
      </c>
      <c r="J43" s="44" t="n">
        <v>29.44</v>
      </c>
      <c r="K43" s="44" t="n">
        <v>36.64</v>
      </c>
      <c r="L43" s="45" t="n">
        <v>36.66</v>
      </c>
      <c r="M43" s="1" t="n">
        <f aca="false">AVERAGE(B43:D43)</f>
        <v>29.8466666666667</v>
      </c>
      <c r="N43" s="1" t="n">
        <f aca="false">AVERAGE(J43:L43)</f>
        <v>34.2466666666667</v>
      </c>
      <c r="O43" s="41" t="n">
        <f aca="false">(1-(N43/M43))*-1</f>
        <v>0.147420147420147</v>
      </c>
    </row>
    <row r="44" customFormat="false" ht="12.8" hidden="false" customHeight="false" outlineLevel="0" collapsed="false">
      <c r="A44" s="61" t="s">
        <v>244</v>
      </c>
      <c r="B44" s="43" t="n">
        <v>71.28</v>
      </c>
      <c r="C44" s="44" t="n">
        <v>70.96</v>
      </c>
      <c r="D44" s="44" t="n">
        <v>67.37</v>
      </c>
      <c r="E44" s="44" t="n">
        <v>67.98</v>
      </c>
      <c r="F44" s="44" t="n">
        <v>67.18</v>
      </c>
      <c r="G44" s="44" t="n">
        <v>69.19</v>
      </c>
      <c r="H44" s="44" t="n">
        <v>70.07</v>
      </c>
      <c r="I44" s="44" t="n">
        <v>70.1</v>
      </c>
      <c r="J44" s="44" t="n">
        <v>70.89</v>
      </c>
      <c r="K44" s="44" t="n">
        <v>81.89</v>
      </c>
      <c r="L44" s="45" t="n">
        <v>84.49</v>
      </c>
      <c r="M44" s="1" t="n">
        <f aca="false">AVERAGE(B44:D44)</f>
        <v>69.87</v>
      </c>
      <c r="N44" s="1" t="n">
        <f aca="false">AVERAGE(J44:L44)</f>
        <v>79.09</v>
      </c>
      <c r="O44" s="41" t="n">
        <f aca="false">(1-(N44/M44))*-1</f>
        <v>0.1319593530843</v>
      </c>
    </row>
    <row r="45" customFormat="false" ht="12.8" hidden="false" customHeight="false" outlineLevel="0" collapsed="false">
      <c r="A45" s="61" t="s">
        <v>317</v>
      </c>
      <c r="B45" s="43" t="n">
        <v>16.1</v>
      </c>
      <c r="C45" s="44" t="n">
        <v>18.04</v>
      </c>
      <c r="D45" s="44" t="n">
        <v>16.75</v>
      </c>
      <c r="E45" s="44" t="n">
        <v>16.24</v>
      </c>
      <c r="F45" s="44" t="n">
        <v>15.02</v>
      </c>
      <c r="G45" s="44" t="n">
        <v>11.13</v>
      </c>
      <c r="H45" s="44" t="n">
        <v>16.6</v>
      </c>
      <c r="I45" s="44" t="n">
        <v>14.18</v>
      </c>
      <c r="J45" s="44" t="n">
        <v>18.72</v>
      </c>
      <c r="K45" s="44" t="n">
        <v>13.92</v>
      </c>
      <c r="L45" s="45" t="n">
        <v>21.72</v>
      </c>
      <c r="M45" s="1" t="n">
        <f aca="false">AVERAGE(B45:D45)</f>
        <v>16.9633333333333</v>
      </c>
      <c r="N45" s="1" t="n">
        <f aca="false">AVERAGE(J45:L45)</f>
        <v>18.12</v>
      </c>
      <c r="O45" s="41" t="n">
        <f aca="false">(1-(N45/M45))*-1</f>
        <v>0.0681862841422676</v>
      </c>
    </row>
    <row r="46" customFormat="false" ht="12.8" hidden="false" customHeight="false" outlineLevel="0" collapsed="false">
      <c r="A46" s="61" t="s">
        <v>297</v>
      </c>
      <c r="B46" s="43" t="n">
        <v>57.27</v>
      </c>
      <c r="C46" s="44" t="n">
        <v>57.27</v>
      </c>
      <c r="D46" s="44" t="n">
        <v>56.71</v>
      </c>
      <c r="E46" s="44" t="n">
        <v>53.43</v>
      </c>
      <c r="F46" s="44" t="n">
        <v>53.11</v>
      </c>
      <c r="G46" s="44" t="n">
        <v>52.59</v>
      </c>
      <c r="H46" s="44" t="n">
        <v>63.26</v>
      </c>
      <c r="I46" s="44" t="n">
        <v>66.88</v>
      </c>
      <c r="J46" s="44" t="n">
        <v>60.53</v>
      </c>
      <c r="K46" s="44" t="n">
        <v>51.55</v>
      </c>
      <c r="L46" s="45" t="n">
        <v>62.83</v>
      </c>
      <c r="M46" s="1" t="n">
        <f aca="false">AVERAGE(B46:D46)</f>
        <v>57.0833333333333</v>
      </c>
      <c r="N46" s="1" t="n">
        <f aca="false">AVERAGE(J46:L46)</f>
        <v>58.3033333333333</v>
      </c>
      <c r="O46" s="41" t="n">
        <f aca="false">(1-(N46/M46))*-1</f>
        <v>0.0213722627737225</v>
      </c>
    </row>
    <row r="47" customFormat="false" ht="12.8" hidden="false" customHeight="false" outlineLevel="0" collapsed="false">
      <c r="A47" s="61" t="s">
        <v>336</v>
      </c>
      <c r="B47" s="43" t="n">
        <v>76.16</v>
      </c>
      <c r="C47" s="44" t="n">
        <v>77.98</v>
      </c>
      <c r="D47" s="44" t="n">
        <v>77.68</v>
      </c>
      <c r="E47" s="44" t="n">
        <v>81.2</v>
      </c>
      <c r="F47" s="44" t="n">
        <v>83.59</v>
      </c>
      <c r="G47" s="44" t="n">
        <v>83.31</v>
      </c>
      <c r="H47" s="44" t="n">
        <v>81.75</v>
      </c>
      <c r="I47" s="44" t="n">
        <v>81.75</v>
      </c>
      <c r="J47" s="44" t="n">
        <v>80.76</v>
      </c>
      <c r="K47" s="44" t="n">
        <v>71.39</v>
      </c>
      <c r="L47" s="45" t="n">
        <v>82.15</v>
      </c>
      <c r="M47" s="1" t="n">
        <f aca="false">AVERAGE(B47:D47)</f>
        <v>77.2733333333333</v>
      </c>
      <c r="N47" s="1" t="n">
        <f aca="false">AVERAGE(J47:L47)</f>
        <v>78.1</v>
      </c>
      <c r="O47" s="41" t="n">
        <f aca="false">(1-(N47/M47))*-1</f>
        <v>0.0106979553101545</v>
      </c>
    </row>
    <row r="48" customFormat="false" ht="12.8" hidden="false" customHeight="false" outlineLevel="0" collapsed="false">
      <c r="A48" s="61" t="s">
        <v>214</v>
      </c>
      <c r="B48" s="43" t="n">
        <v>71.58</v>
      </c>
      <c r="C48" s="44" t="n">
        <v>69.27</v>
      </c>
      <c r="D48" s="44" t="n">
        <v>67.35</v>
      </c>
      <c r="E48" s="44" t="n">
        <v>69.27</v>
      </c>
      <c r="F48" s="44" t="n">
        <v>69.27</v>
      </c>
      <c r="G48" s="44" t="n">
        <v>69.27</v>
      </c>
      <c r="H48" s="44" t="n">
        <v>70.19</v>
      </c>
      <c r="I48" s="44" t="n">
        <v>71.1</v>
      </c>
      <c r="J48" s="44" t="n">
        <v>71.14</v>
      </c>
      <c r="K48" s="44" t="n">
        <v>76.46</v>
      </c>
      <c r="L48" s="45" t="n">
        <v>59.25</v>
      </c>
      <c r="M48" s="1" t="n">
        <f aca="false">AVERAGE(B48:D48)</f>
        <v>69.4</v>
      </c>
      <c r="N48" s="1" t="n">
        <f aca="false">AVERAGE(J48:L48)</f>
        <v>68.95</v>
      </c>
      <c r="O48" s="41" t="n">
        <f aca="false">(1-(N48/M48))*-1</f>
        <v>-0.00648414985590784</v>
      </c>
    </row>
    <row r="49" customFormat="false" ht="12.8" hidden="false" customHeight="false" outlineLevel="0" collapsed="false">
      <c r="A49" s="61" t="s">
        <v>356</v>
      </c>
      <c r="B49" s="43" t="n">
        <v>76.18</v>
      </c>
      <c r="C49" s="44" t="n">
        <v>76.18</v>
      </c>
      <c r="D49" s="44" t="n">
        <v>75.17</v>
      </c>
      <c r="E49" s="44" t="n">
        <v>75.63</v>
      </c>
      <c r="F49" s="44" t="n">
        <v>75.63</v>
      </c>
      <c r="G49" s="44" t="n">
        <v>76.64</v>
      </c>
      <c r="H49" s="44" t="n">
        <v>75.02</v>
      </c>
      <c r="I49" s="44" t="n">
        <v>76.24</v>
      </c>
      <c r="J49" s="44" t="n">
        <v>76.14</v>
      </c>
      <c r="K49" s="44" t="n">
        <v>74.08</v>
      </c>
      <c r="L49" s="45" t="n">
        <v>75.54</v>
      </c>
      <c r="M49" s="1" t="n">
        <f aca="false">AVERAGE(B49:D49)</f>
        <v>75.8433333333334</v>
      </c>
      <c r="N49" s="1" t="n">
        <f aca="false">AVERAGE(J49:L49)</f>
        <v>75.2533333333333</v>
      </c>
      <c r="O49" s="41" t="n">
        <f aca="false">(1-(N49/M49))*-1</f>
        <v>-0.00777919395244608</v>
      </c>
    </row>
    <row r="50" customFormat="false" ht="12.8" hidden="false" customHeight="false" outlineLevel="0" collapsed="false">
      <c r="A50" s="61" t="s">
        <v>347</v>
      </c>
      <c r="B50" s="43" t="n">
        <v>75.52</v>
      </c>
      <c r="C50" s="44" t="n">
        <v>74.34</v>
      </c>
      <c r="D50" s="44" t="n">
        <v>73.45</v>
      </c>
      <c r="E50" s="44" t="n">
        <v>71.42</v>
      </c>
      <c r="F50" s="44" t="n">
        <v>72.39</v>
      </c>
      <c r="G50" s="44" t="n">
        <v>76.49</v>
      </c>
      <c r="H50" s="44" t="n">
        <v>75.06</v>
      </c>
      <c r="I50" s="44" t="n">
        <v>76.3</v>
      </c>
      <c r="J50" s="44" t="n">
        <v>76.57</v>
      </c>
      <c r="K50" s="44" t="n">
        <v>72.11</v>
      </c>
      <c r="L50" s="45" t="n">
        <v>70.83</v>
      </c>
      <c r="M50" s="1" t="n">
        <f aca="false">AVERAGE(B50:D50)</f>
        <v>74.4366666666667</v>
      </c>
      <c r="N50" s="1" t="n">
        <f aca="false">AVERAGE(J50:L50)</f>
        <v>73.17</v>
      </c>
      <c r="O50" s="41" t="n">
        <f aca="false">(1-(N50/M50))*-1</f>
        <v>-0.0170167032376517</v>
      </c>
    </row>
    <row r="51" customFormat="false" ht="12.8" hidden="false" customHeight="false" outlineLevel="0" collapsed="false">
      <c r="A51" s="61" t="s">
        <v>361</v>
      </c>
      <c r="B51" s="43" t="n">
        <v>73.3</v>
      </c>
      <c r="C51" s="44" t="n">
        <v>73.3</v>
      </c>
      <c r="D51" s="44" t="n">
        <v>76.63</v>
      </c>
      <c r="E51" s="44" t="n">
        <v>78.76</v>
      </c>
      <c r="F51" s="44" t="n">
        <v>75.03</v>
      </c>
      <c r="G51" s="44" t="n">
        <v>74.32</v>
      </c>
      <c r="H51" s="44" t="n">
        <v>74.59</v>
      </c>
      <c r="I51" s="44" t="n">
        <v>72.73</v>
      </c>
      <c r="J51" s="44" t="n">
        <v>75.41</v>
      </c>
      <c r="K51" s="44" t="n">
        <v>69.74</v>
      </c>
      <c r="L51" s="45" t="n">
        <v>71.29</v>
      </c>
      <c r="M51" s="1" t="n">
        <f aca="false">AVERAGE(B51:D51)</f>
        <v>74.41</v>
      </c>
      <c r="N51" s="1" t="n">
        <f aca="false">AVERAGE(J51:L51)</f>
        <v>72.1466666666667</v>
      </c>
      <c r="O51" s="41" t="n">
        <f aca="false">(1-(N51/M51))*-1</f>
        <v>-0.0304170586390721</v>
      </c>
    </row>
    <row r="52" customFormat="false" ht="12.8" hidden="false" customHeight="false" outlineLevel="0" collapsed="false">
      <c r="A52" s="61" t="s">
        <v>311</v>
      </c>
      <c r="B52" s="43" t="n">
        <v>65.39</v>
      </c>
      <c r="C52" s="44" t="n">
        <v>63.84</v>
      </c>
      <c r="D52" s="44" t="n">
        <v>67.29</v>
      </c>
      <c r="E52" s="44" t="n">
        <v>67.38</v>
      </c>
      <c r="F52" s="44" t="n">
        <v>66.98</v>
      </c>
      <c r="G52" s="44" t="n">
        <v>67.95</v>
      </c>
      <c r="H52" s="44" t="n">
        <v>66.6</v>
      </c>
      <c r="I52" s="44" t="n">
        <v>64.9</v>
      </c>
      <c r="J52" s="44" t="n">
        <v>65.38</v>
      </c>
      <c r="K52" s="44" t="n">
        <v>62.67</v>
      </c>
      <c r="L52" s="45" t="n">
        <v>57.89</v>
      </c>
      <c r="M52" s="1" t="n">
        <f aca="false">AVERAGE(B52:D52)</f>
        <v>65.5066666666667</v>
      </c>
      <c r="N52" s="1" t="n">
        <f aca="false">AVERAGE(J52:L52)</f>
        <v>61.98</v>
      </c>
      <c r="O52" s="41" t="n">
        <f aca="false">(1-(N52/M52))*-1</f>
        <v>-0.0538367596173417</v>
      </c>
    </row>
    <row r="53" customFormat="false" ht="12.8" hidden="false" customHeight="false" outlineLevel="0" collapsed="false">
      <c r="A53" s="61" t="s">
        <v>313</v>
      </c>
      <c r="B53" s="43" t="n">
        <v>91.62</v>
      </c>
      <c r="C53" s="44" t="n">
        <v>91.45</v>
      </c>
      <c r="D53" s="44" t="n">
        <v>89.94</v>
      </c>
      <c r="E53" s="44" t="n">
        <v>89.99</v>
      </c>
      <c r="F53" s="44" t="n">
        <v>86.02</v>
      </c>
      <c r="G53" s="44" t="n">
        <v>86.38</v>
      </c>
      <c r="H53" s="44" t="n">
        <v>89.25</v>
      </c>
      <c r="I53" s="44" t="n">
        <v>89.31</v>
      </c>
      <c r="J53" s="44" t="n">
        <v>89.96</v>
      </c>
      <c r="K53" s="44" t="n">
        <v>83.54</v>
      </c>
      <c r="L53" s="45" t="n">
        <v>84.23</v>
      </c>
      <c r="M53" s="1" t="n">
        <f aca="false">AVERAGE(B53:D53)</f>
        <v>91.0033333333333</v>
      </c>
      <c r="N53" s="1" t="n">
        <f aca="false">AVERAGE(J53:L53)</f>
        <v>85.91</v>
      </c>
      <c r="O53" s="41" t="n">
        <f aca="false">(1-(N53/M53))*-1</f>
        <v>-0.0559686458371487</v>
      </c>
    </row>
    <row r="54" customFormat="false" ht="12.8" hidden="false" customHeight="false" outlineLevel="0" collapsed="false">
      <c r="A54" s="61" t="s">
        <v>298</v>
      </c>
      <c r="B54" s="43" t="n">
        <v>68.9</v>
      </c>
      <c r="C54" s="44" t="n">
        <v>66.89</v>
      </c>
      <c r="D54" s="44" t="n">
        <v>65.68</v>
      </c>
      <c r="E54" s="44" t="n">
        <v>65.83</v>
      </c>
      <c r="F54" s="44" t="n">
        <v>60.7</v>
      </c>
      <c r="G54" s="44" t="n">
        <v>62.05</v>
      </c>
      <c r="H54" s="44" t="n">
        <v>67.84</v>
      </c>
      <c r="I54" s="44" t="n">
        <v>70.07</v>
      </c>
      <c r="J54" s="44" t="n">
        <v>70.87</v>
      </c>
      <c r="K54" s="44" t="n">
        <v>59.55</v>
      </c>
      <c r="L54" s="45" t="n">
        <v>56.93</v>
      </c>
      <c r="M54" s="1" t="n">
        <f aca="false">AVERAGE(B54:D54)</f>
        <v>67.1566666666667</v>
      </c>
      <c r="N54" s="1" t="n">
        <f aca="false">AVERAGE(J54:L54)</f>
        <v>62.45</v>
      </c>
      <c r="O54" s="41" t="n">
        <f aca="false">(1-(N54/M54))*-1</f>
        <v>-0.0700848761602224</v>
      </c>
    </row>
    <row r="55" customFormat="false" ht="12.8" hidden="false" customHeight="false" outlineLevel="0" collapsed="false">
      <c r="A55" s="61" t="s">
        <v>272</v>
      </c>
      <c r="B55" s="43" t="n">
        <v>58.95</v>
      </c>
      <c r="C55" s="44" t="n">
        <v>61.85</v>
      </c>
      <c r="D55" s="44" t="n">
        <v>59.25</v>
      </c>
      <c r="E55" s="44" t="n">
        <v>58.28</v>
      </c>
      <c r="F55" s="44" t="n">
        <v>60.07</v>
      </c>
      <c r="G55" s="44" t="n">
        <v>60.32</v>
      </c>
      <c r="H55" s="44" t="n">
        <v>63.23</v>
      </c>
      <c r="I55" s="44" t="n">
        <v>63.18</v>
      </c>
      <c r="J55" s="44" t="n">
        <v>62.6</v>
      </c>
      <c r="K55" s="44" t="n">
        <v>49.27</v>
      </c>
      <c r="L55" s="45" t="n">
        <v>54.83</v>
      </c>
      <c r="M55" s="1" t="n">
        <f aca="false">AVERAGE(B55:D55)</f>
        <v>60.0166666666667</v>
      </c>
      <c r="N55" s="1" t="n">
        <f aca="false">AVERAGE(J55:L55)</f>
        <v>55.5666666666667</v>
      </c>
      <c r="O55" s="41" t="n">
        <f aca="false">(1-(N55/M55))*-1</f>
        <v>-0.0741460705359623</v>
      </c>
    </row>
    <row r="56" customFormat="false" ht="12.8" hidden="false" customHeight="false" outlineLevel="0" collapsed="false">
      <c r="A56" s="61" t="s">
        <v>205</v>
      </c>
      <c r="B56" s="43" t="n">
        <v>84.76</v>
      </c>
      <c r="C56" s="44" t="n">
        <v>83.09</v>
      </c>
      <c r="D56" s="44" t="n">
        <v>82.97</v>
      </c>
      <c r="E56" s="44" t="n">
        <v>82.16</v>
      </c>
      <c r="F56" s="44" t="n">
        <v>83.98</v>
      </c>
      <c r="G56" s="44" t="n">
        <v>84.54</v>
      </c>
      <c r="H56" s="44" t="n">
        <v>83.45</v>
      </c>
      <c r="I56" s="44" t="n">
        <v>79.79</v>
      </c>
      <c r="J56" s="44" t="n">
        <v>80.21</v>
      </c>
      <c r="K56" s="44" t="n">
        <v>73.77</v>
      </c>
      <c r="L56" s="45" t="n">
        <v>78.24</v>
      </c>
      <c r="M56" s="1" t="n">
        <f aca="false">AVERAGE(B56:D56)</f>
        <v>83.6066666666667</v>
      </c>
      <c r="N56" s="1" t="n">
        <f aca="false">AVERAGE(J56:L56)</f>
        <v>77.4066666666667</v>
      </c>
      <c r="O56" s="41" t="n">
        <f aca="false">(1-(N56/M56))*-1</f>
        <v>-0.0741567658081495</v>
      </c>
    </row>
    <row r="57" customFormat="false" ht="12.8" hidden="false" customHeight="false" outlineLevel="0" collapsed="false">
      <c r="A57" s="61" t="s">
        <v>253</v>
      </c>
      <c r="B57" s="43" t="n">
        <v>67.31</v>
      </c>
      <c r="C57" s="44" t="n">
        <v>67.43</v>
      </c>
      <c r="D57" s="44" t="n">
        <v>68.72</v>
      </c>
      <c r="E57" s="44" t="n">
        <v>70.63</v>
      </c>
      <c r="F57" s="44" t="n">
        <v>71.36</v>
      </c>
      <c r="G57" s="44" t="n">
        <v>73.45</v>
      </c>
      <c r="H57" s="44" t="n">
        <v>72.82</v>
      </c>
      <c r="I57" s="44" t="n">
        <v>72.59</v>
      </c>
      <c r="J57" s="44" t="n">
        <v>72.08</v>
      </c>
      <c r="K57" s="44" t="n">
        <v>56.91</v>
      </c>
      <c r="L57" s="45" t="n">
        <v>59.27</v>
      </c>
      <c r="M57" s="1" t="n">
        <f aca="false">AVERAGE(B57:D57)</f>
        <v>67.82</v>
      </c>
      <c r="N57" s="1" t="n">
        <f aca="false">AVERAGE(J57:L57)</f>
        <v>62.7533333333333</v>
      </c>
      <c r="O57" s="41" t="n">
        <f aca="false">(1-(N57/M57))*-1</f>
        <v>-0.0747075592254007</v>
      </c>
    </row>
    <row r="58" customFormat="false" ht="12.8" hidden="false" customHeight="false" outlineLevel="0" collapsed="false">
      <c r="A58" s="61" t="s">
        <v>326</v>
      </c>
      <c r="B58" s="43" t="n">
        <v>77.03</v>
      </c>
      <c r="C58" s="44" t="n">
        <v>76.54</v>
      </c>
      <c r="D58" s="44" t="n">
        <v>74.13</v>
      </c>
      <c r="E58" s="44" t="n">
        <v>74.19</v>
      </c>
      <c r="F58" s="44" t="n">
        <v>74.93</v>
      </c>
      <c r="G58" s="44" t="n">
        <v>73.81</v>
      </c>
      <c r="H58" s="44" t="n">
        <v>75.3</v>
      </c>
      <c r="I58" s="44" t="n">
        <v>76.07</v>
      </c>
      <c r="J58" s="44" t="n">
        <v>75.12</v>
      </c>
      <c r="K58" s="44" t="n">
        <v>66.66</v>
      </c>
      <c r="L58" s="45" t="n">
        <v>67.62</v>
      </c>
      <c r="M58" s="1" t="n">
        <f aca="false">AVERAGE(B58:D58)</f>
        <v>75.9</v>
      </c>
      <c r="N58" s="1" t="n">
        <f aca="false">AVERAGE(J58:L58)</f>
        <v>69.8</v>
      </c>
      <c r="O58" s="41" t="n">
        <f aca="false">(1-(N58/M58))*-1</f>
        <v>-0.080368906455863</v>
      </c>
    </row>
    <row r="59" customFormat="false" ht="12.8" hidden="false" customHeight="false" outlineLevel="0" collapsed="false">
      <c r="A59" s="61" t="s">
        <v>279</v>
      </c>
      <c r="B59" s="43" t="n">
        <v>74.83</v>
      </c>
      <c r="C59" s="44" t="n">
        <v>73.98</v>
      </c>
      <c r="D59" s="44" t="n">
        <v>73.05</v>
      </c>
      <c r="E59" s="44" t="n">
        <v>71.33</v>
      </c>
      <c r="F59" s="44" t="n">
        <v>70.56</v>
      </c>
      <c r="G59" s="44" t="n">
        <v>71.36</v>
      </c>
      <c r="H59" s="44" t="n">
        <v>70.64</v>
      </c>
      <c r="I59" s="44" t="n">
        <v>71.14</v>
      </c>
      <c r="J59" s="44" t="n">
        <v>71.12</v>
      </c>
      <c r="K59" s="44" t="n">
        <v>64.37</v>
      </c>
      <c r="L59" s="45" t="n">
        <v>63.95</v>
      </c>
      <c r="M59" s="1" t="n">
        <f aca="false">AVERAGE(B59:D59)</f>
        <v>73.9533333333333</v>
      </c>
      <c r="N59" s="1" t="n">
        <f aca="false">AVERAGE(J59:L59)</f>
        <v>66.48</v>
      </c>
      <c r="O59" s="41" t="n">
        <f aca="false">(1-(N59/M59))*-1</f>
        <v>-0.101054719192283</v>
      </c>
    </row>
    <row r="60" customFormat="false" ht="12.8" hidden="false" customHeight="false" outlineLevel="0" collapsed="false">
      <c r="A60" s="61" t="s">
        <v>323</v>
      </c>
      <c r="B60" s="43" t="n">
        <v>48.69</v>
      </c>
      <c r="C60" s="44" t="n">
        <v>48.54</v>
      </c>
      <c r="D60" s="44" t="n">
        <v>49.54</v>
      </c>
      <c r="E60" s="44" t="n">
        <v>51.48</v>
      </c>
      <c r="F60" s="44" t="n">
        <v>56.45</v>
      </c>
      <c r="G60" s="44" t="n">
        <v>56.76</v>
      </c>
      <c r="H60" s="44" t="n">
        <v>54.17</v>
      </c>
      <c r="I60" s="44" t="n">
        <v>54.48</v>
      </c>
      <c r="J60" s="44" t="n">
        <v>53.14</v>
      </c>
      <c r="K60" s="44" t="n">
        <v>37.99</v>
      </c>
      <c r="L60" s="45" t="n">
        <v>39.95</v>
      </c>
      <c r="M60" s="1" t="n">
        <f aca="false">AVERAGE(B60:D60)</f>
        <v>48.9233333333333</v>
      </c>
      <c r="N60" s="1" t="n">
        <f aca="false">AVERAGE(J60:L60)</f>
        <v>43.6933333333333</v>
      </c>
      <c r="O60" s="41" t="n">
        <f aca="false">(1-(N60/M60))*-1</f>
        <v>-0.106901955440485</v>
      </c>
    </row>
    <row r="61" customFormat="false" ht="12.8" hidden="false" customHeight="false" outlineLevel="0" collapsed="false">
      <c r="A61" s="61" t="s">
        <v>305</v>
      </c>
      <c r="B61" s="43" t="n">
        <v>70.07</v>
      </c>
      <c r="C61" s="44" t="n">
        <v>69.7</v>
      </c>
      <c r="D61" s="44" t="n">
        <v>74.75</v>
      </c>
      <c r="E61" s="44" t="n">
        <v>72.39</v>
      </c>
      <c r="F61" s="44" t="n">
        <v>71.05</v>
      </c>
      <c r="G61" s="44" t="n">
        <v>70.95</v>
      </c>
      <c r="H61" s="44" t="n">
        <v>70.49</v>
      </c>
      <c r="I61" s="44" t="n">
        <v>70.39</v>
      </c>
      <c r="J61" s="44" t="n">
        <v>71.03</v>
      </c>
      <c r="K61" s="44" t="n">
        <v>59.17</v>
      </c>
      <c r="L61" s="45" t="n">
        <v>59.33</v>
      </c>
      <c r="M61" s="1" t="n">
        <f aca="false">AVERAGE(B61:D61)</f>
        <v>71.5066666666667</v>
      </c>
      <c r="N61" s="1" t="n">
        <f aca="false">AVERAGE(J61:L61)</f>
        <v>63.1766666666667</v>
      </c>
      <c r="O61" s="41" t="n">
        <f aca="false">(1-(N61/M61))*-1</f>
        <v>-0.116492634719373</v>
      </c>
    </row>
    <row r="62" customFormat="false" ht="12.8" hidden="false" customHeight="false" outlineLevel="0" collapsed="false">
      <c r="A62" s="61" t="s">
        <v>359</v>
      </c>
      <c r="B62" s="43" t="n">
        <v>61.4</v>
      </c>
      <c r="C62" s="44" t="n">
        <v>62.06</v>
      </c>
      <c r="D62" s="44" t="n">
        <v>59.93</v>
      </c>
      <c r="E62" s="44" t="n">
        <v>55.47</v>
      </c>
      <c r="F62" s="44" t="n">
        <v>55.31</v>
      </c>
      <c r="G62" s="44" t="n">
        <v>55.69</v>
      </c>
      <c r="H62" s="44" t="n">
        <v>55.9</v>
      </c>
      <c r="I62" s="44" t="n">
        <v>55.06</v>
      </c>
      <c r="J62" s="44" t="n">
        <v>54.78</v>
      </c>
      <c r="K62" s="44" t="n">
        <v>50.15</v>
      </c>
      <c r="L62" s="45" t="n">
        <v>55.24</v>
      </c>
      <c r="M62" s="1" t="n">
        <f aca="false">AVERAGE(B62:D62)</f>
        <v>61.13</v>
      </c>
      <c r="N62" s="1" t="n">
        <f aca="false">AVERAGE(J62:L62)</f>
        <v>53.39</v>
      </c>
      <c r="O62" s="41" t="n">
        <f aca="false">(1-(N62/M62))*-1</f>
        <v>-0.126615409782431</v>
      </c>
    </row>
    <row r="63" customFormat="false" ht="12.8" hidden="false" customHeight="false" outlineLevel="0" collapsed="false">
      <c r="A63" s="61" t="s">
        <v>374</v>
      </c>
      <c r="B63" s="43" t="n">
        <v>28.22</v>
      </c>
      <c r="C63" s="44" t="n">
        <v>27.64</v>
      </c>
      <c r="D63" s="44" t="n">
        <v>27.37</v>
      </c>
      <c r="E63" s="44" t="n">
        <v>25.73</v>
      </c>
      <c r="F63" s="44" t="n">
        <v>26.04</v>
      </c>
      <c r="G63" s="44" t="n">
        <v>24.95</v>
      </c>
      <c r="H63" s="44" t="n">
        <v>25.07</v>
      </c>
      <c r="I63" s="44" t="n">
        <v>25.29</v>
      </c>
      <c r="J63" s="44" t="n">
        <v>21.54</v>
      </c>
      <c r="K63" s="44" t="n">
        <v>26.11</v>
      </c>
      <c r="L63" s="45" t="n">
        <v>24.58</v>
      </c>
      <c r="M63" s="1" t="n">
        <f aca="false">AVERAGE(B63:D63)</f>
        <v>27.7433333333333</v>
      </c>
      <c r="N63" s="1" t="n">
        <f aca="false">AVERAGE(J63:L63)</f>
        <v>24.0766666666667</v>
      </c>
      <c r="O63" s="41" t="n">
        <f aca="false">(1-(N63/M63))*-1</f>
        <v>-0.132163883215187</v>
      </c>
    </row>
    <row r="64" customFormat="false" ht="12.8" hidden="false" customHeight="false" outlineLevel="0" collapsed="false">
      <c r="A64" s="55" t="s">
        <v>230</v>
      </c>
      <c r="B64" s="43" t="n">
        <v>26.93</v>
      </c>
      <c r="C64" s="44" t="n">
        <v>27.09</v>
      </c>
      <c r="D64" s="44" t="n">
        <v>26.45</v>
      </c>
      <c r="E64" s="44" t="n">
        <v>19.04</v>
      </c>
      <c r="F64" s="44" t="n">
        <v>22.34</v>
      </c>
      <c r="G64" s="44" t="n">
        <v>21.71</v>
      </c>
      <c r="H64" s="44" t="n">
        <v>21.08</v>
      </c>
      <c r="I64" s="44" t="n">
        <v>21.52</v>
      </c>
      <c r="J64" s="44" t="n">
        <v>21.28</v>
      </c>
      <c r="K64" s="44" t="n">
        <v>25.17</v>
      </c>
      <c r="L64" s="45" t="n">
        <v>22.97</v>
      </c>
      <c r="M64" s="1" t="n">
        <f aca="false">AVERAGE(B64:D64)</f>
        <v>26.8233333333333</v>
      </c>
      <c r="N64" s="1" t="n">
        <f aca="false">AVERAGE(J64:L64)</f>
        <v>23.14</v>
      </c>
      <c r="O64" s="41" t="n">
        <f aca="false">(1-(N64/M64))*-1</f>
        <v>-0.137318255250404</v>
      </c>
    </row>
    <row r="65" customFormat="false" ht="12.8" hidden="false" customHeight="false" outlineLevel="0" collapsed="false">
      <c r="A65" s="61" t="s">
        <v>329</v>
      </c>
      <c r="B65" s="43" t="n">
        <v>56.89</v>
      </c>
      <c r="C65" s="44" t="n">
        <v>56.31</v>
      </c>
      <c r="D65" s="44" t="n">
        <v>58.81</v>
      </c>
      <c r="E65" s="44" t="n">
        <v>55.34</v>
      </c>
      <c r="F65" s="44" t="n">
        <v>58.92</v>
      </c>
      <c r="G65" s="44" t="n">
        <v>57.47</v>
      </c>
      <c r="H65" s="44" t="n">
        <v>56.09</v>
      </c>
      <c r="I65" s="44" t="n">
        <v>56.46</v>
      </c>
      <c r="J65" s="44" t="n">
        <v>54.36</v>
      </c>
      <c r="K65" s="44" t="n">
        <v>41.84</v>
      </c>
      <c r="L65" s="45" t="n">
        <v>46.21</v>
      </c>
      <c r="M65" s="1" t="n">
        <f aca="false">AVERAGE(B65:D65)</f>
        <v>57.3366666666667</v>
      </c>
      <c r="N65" s="1" t="n">
        <f aca="false">AVERAGE(J65:L65)</f>
        <v>47.47</v>
      </c>
      <c r="O65" s="41" t="n">
        <f aca="false">(1-(N65/M65))*-1</f>
        <v>-0.172083018429161</v>
      </c>
    </row>
    <row r="66" customFormat="false" ht="12.8" hidden="false" customHeight="false" outlineLevel="0" collapsed="false">
      <c r="A66" s="61" t="s">
        <v>342</v>
      </c>
      <c r="B66" s="43" t="n">
        <v>56.57</v>
      </c>
      <c r="C66" s="44" t="n">
        <v>55.71</v>
      </c>
      <c r="D66" s="44" t="n">
        <v>54.13</v>
      </c>
      <c r="E66" s="44" t="n">
        <v>47.04</v>
      </c>
      <c r="F66" s="44" t="n">
        <v>48.9</v>
      </c>
      <c r="G66" s="44" t="n">
        <v>49.05</v>
      </c>
      <c r="H66" s="44" t="n">
        <v>48.59</v>
      </c>
      <c r="I66" s="44" t="n">
        <v>44.77</v>
      </c>
      <c r="J66" s="44" t="n">
        <v>44.8</v>
      </c>
      <c r="K66" s="44" t="n">
        <v>44.23</v>
      </c>
      <c r="L66" s="45" t="n">
        <v>47.88</v>
      </c>
      <c r="M66" s="1" t="n">
        <f aca="false">AVERAGE(B66:D66)</f>
        <v>55.47</v>
      </c>
      <c r="N66" s="1" t="n">
        <f aca="false">AVERAGE(J66:L66)</f>
        <v>45.6366666666667</v>
      </c>
      <c r="O66" s="41" t="n">
        <f aca="false">(1-(N66/M66))*-1</f>
        <v>-0.177273000420648</v>
      </c>
    </row>
    <row r="67" customFormat="false" ht="12.8" hidden="false" customHeight="false" outlineLevel="0" collapsed="false">
      <c r="A67" s="61" t="s">
        <v>224</v>
      </c>
      <c r="B67" s="43" t="n">
        <v>58.19</v>
      </c>
      <c r="C67" s="44" t="n">
        <v>59.03</v>
      </c>
      <c r="D67" s="44" t="n">
        <v>59.01</v>
      </c>
      <c r="E67" s="44" t="n">
        <v>59.3</v>
      </c>
      <c r="F67" s="44" t="n">
        <v>57.93</v>
      </c>
      <c r="G67" s="44" t="n">
        <v>54.1</v>
      </c>
      <c r="H67" s="44" t="n">
        <v>54.1</v>
      </c>
      <c r="I67" s="44" t="n">
        <v>54.54</v>
      </c>
      <c r="J67" s="44" t="n">
        <v>53.16</v>
      </c>
      <c r="K67" s="44" t="n">
        <v>43.48</v>
      </c>
      <c r="L67" s="45" t="n">
        <v>42.02</v>
      </c>
      <c r="M67" s="1" t="n">
        <f aca="false">AVERAGE(B67:D67)</f>
        <v>58.7433333333333</v>
      </c>
      <c r="N67" s="1" t="n">
        <f aca="false">AVERAGE(J67:L67)</f>
        <v>46.22</v>
      </c>
      <c r="O67" s="41" t="n">
        <f aca="false">(1-(N67/M67))*-1</f>
        <v>-0.213187312035408</v>
      </c>
    </row>
    <row r="68" customFormat="false" ht="12.8" hidden="false" customHeight="false" outlineLevel="0" collapsed="false">
      <c r="A68" s="55" t="s">
        <v>271</v>
      </c>
      <c r="B68" s="43" t="n">
        <v>58.78</v>
      </c>
      <c r="C68" s="44" t="n">
        <v>59.66</v>
      </c>
      <c r="D68" s="44" t="n">
        <v>59.51</v>
      </c>
      <c r="E68" s="44" t="n">
        <v>56.83</v>
      </c>
      <c r="F68" s="44" t="n">
        <v>57.06</v>
      </c>
      <c r="G68" s="44" t="n">
        <v>56.76</v>
      </c>
      <c r="H68" s="44" t="n">
        <v>54.33</v>
      </c>
      <c r="I68" s="44" t="n">
        <v>54.67</v>
      </c>
      <c r="J68" s="44" t="n">
        <v>53.44</v>
      </c>
      <c r="K68" s="44" t="n">
        <v>41</v>
      </c>
      <c r="L68" s="45" t="n">
        <v>36.62</v>
      </c>
      <c r="M68" s="1" t="n">
        <f aca="false">AVERAGE(B68:D68)</f>
        <v>59.3166666666667</v>
      </c>
      <c r="N68" s="1" t="n">
        <f aca="false">AVERAGE(J68:L68)</f>
        <v>43.6866666666667</v>
      </c>
      <c r="O68" s="41" t="n">
        <f aca="false">(1-(N68/M68))*-1</f>
        <v>-0.26350098342231</v>
      </c>
    </row>
    <row r="69" customFormat="false" ht="12.8" hidden="false" customHeight="false" outlineLevel="0" collapsed="false">
      <c r="A69" s="61" t="s">
        <v>198</v>
      </c>
      <c r="B69" s="43" t="n">
        <v>62.64</v>
      </c>
      <c r="C69" s="44" t="n">
        <v>62.93</v>
      </c>
      <c r="D69" s="44" t="n">
        <v>62.56</v>
      </c>
      <c r="E69" s="44" t="n">
        <v>62.25</v>
      </c>
      <c r="F69" s="44" t="n">
        <v>60.54</v>
      </c>
      <c r="G69" s="44" t="n">
        <v>62.72</v>
      </c>
      <c r="H69" s="44" t="n">
        <v>63.45</v>
      </c>
      <c r="I69" s="44" t="n">
        <v>62.3</v>
      </c>
      <c r="J69" s="44" t="n">
        <v>59.81</v>
      </c>
      <c r="K69" s="44" t="n">
        <v>38.27</v>
      </c>
      <c r="L69" s="45" t="n">
        <v>39.75</v>
      </c>
      <c r="M69" s="1" t="n">
        <f aca="false">AVERAGE(B69:D69)</f>
        <v>62.71</v>
      </c>
      <c r="N69" s="1" t="n">
        <f aca="false">AVERAGE(J69:L69)</f>
        <v>45.9433333333333</v>
      </c>
      <c r="O69" s="41" t="n">
        <f aca="false">(1-(N69/M69))*-1</f>
        <v>-0.26736830914793</v>
      </c>
    </row>
    <row r="70" customFormat="false" ht="12.8" hidden="false" customHeight="false" outlineLevel="0" collapsed="false">
      <c r="A70" s="61" t="s">
        <v>219</v>
      </c>
      <c r="B70" s="43" t="n">
        <v>64.55</v>
      </c>
      <c r="C70" s="44" t="n">
        <v>64.55</v>
      </c>
      <c r="D70" s="44" t="n">
        <v>63.24</v>
      </c>
      <c r="E70" s="44" t="n">
        <v>46.15</v>
      </c>
      <c r="F70" s="44" t="n">
        <v>46.28</v>
      </c>
      <c r="G70" s="44" t="n">
        <v>48.52</v>
      </c>
      <c r="H70" s="44" t="n">
        <v>48.52</v>
      </c>
      <c r="I70" s="44" t="n">
        <v>50.35</v>
      </c>
      <c r="J70" s="44" t="n">
        <v>50.09</v>
      </c>
      <c r="K70" s="44" t="n">
        <v>42.53</v>
      </c>
      <c r="L70" s="45" t="n">
        <v>44.2</v>
      </c>
      <c r="M70" s="1" t="n">
        <f aca="false">AVERAGE(B70:D70)</f>
        <v>64.1133333333333</v>
      </c>
      <c r="N70" s="1" t="n">
        <f aca="false">AVERAGE(J70:L70)</f>
        <v>45.6066666666667</v>
      </c>
      <c r="O70" s="41" t="n">
        <f aca="false">(1-(N70/M70))*-1</f>
        <v>-0.288655505875013</v>
      </c>
    </row>
    <row r="71" customFormat="false" ht="12.8" hidden="false" customHeight="false" outlineLevel="0" collapsed="false">
      <c r="A71" s="61" t="s">
        <v>268</v>
      </c>
      <c r="B71" s="43" t="n">
        <v>73.84</v>
      </c>
      <c r="C71" s="44" t="n">
        <v>73.45</v>
      </c>
      <c r="D71" s="44" t="n">
        <v>72.24</v>
      </c>
      <c r="E71" s="44" t="n">
        <v>71.5</v>
      </c>
      <c r="F71" s="44" t="n">
        <v>70.54</v>
      </c>
      <c r="G71" s="44" t="n">
        <v>70.96</v>
      </c>
      <c r="H71" s="44" t="n">
        <v>70.35</v>
      </c>
      <c r="I71" s="44" t="n">
        <v>69.99</v>
      </c>
      <c r="J71" s="44" t="n">
        <v>69.56</v>
      </c>
      <c r="K71" s="44" t="n">
        <v>41.64</v>
      </c>
      <c r="L71" s="45" t="n">
        <v>44.86</v>
      </c>
      <c r="M71" s="1" t="n">
        <f aca="false">AVERAGE(B71:D71)</f>
        <v>73.1766666666667</v>
      </c>
      <c r="N71" s="1" t="n">
        <f aca="false">AVERAGE(J71:L71)</f>
        <v>52.02</v>
      </c>
      <c r="O71" s="41" t="n">
        <f aca="false">(1-(N71/M71))*-1</f>
        <v>-0.28911766045643</v>
      </c>
    </row>
    <row r="72" customFormat="false" ht="12.8" hidden="false" customHeight="false" outlineLevel="0" collapsed="false">
      <c r="A72" s="61" t="s">
        <v>209</v>
      </c>
      <c r="B72" s="43" t="n">
        <v>57.99</v>
      </c>
      <c r="C72" s="44" t="n">
        <v>57.42</v>
      </c>
      <c r="D72" s="44" t="n">
        <v>57.05</v>
      </c>
      <c r="E72" s="44" t="n">
        <v>54.06</v>
      </c>
      <c r="F72" s="44" t="n">
        <v>51.64</v>
      </c>
      <c r="G72" s="44" t="n">
        <v>51.38</v>
      </c>
      <c r="H72" s="44" t="n">
        <v>49.26</v>
      </c>
      <c r="I72" s="44" t="n">
        <v>50.63</v>
      </c>
      <c r="J72" s="44" t="n">
        <v>50.29</v>
      </c>
      <c r="K72" s="44" t="n">
        <v>36.63</v>
      </c>
      <c r="L72" s="45" t="n">
        <v>35.31</v>
      </c>
      <c r="M72" s="1" t="n">
        <f aca="false">AVERAGE(B72:D72)</f>
        <v>57.4866666666667</v>
      </c>
      <c r="N72" s="1" t="n">
        <f aca="false">AVERAGE(J72:L72)</f>
        <v>40.7433333333333</v>
      </c>
      <c r="O72" s="41" t="n">
        <f aca="false">(1-(N72/M72))*-1</f>
        <v>-0.291255943407167</v>
      </c>
    </row>
    <row r="73" customFormat="false" ht="12.8" hidden="false" customHeight="false" outlineLevel="0" collapsed="false">
      <c r="A73" s="62" t="s">
        <v>309</v>
      </c>
      <c r="B73" s="47" t="n">
        <v>55.29</v>
      </c>
      <c r="C73" s="48" t="n">
        <v>58.57</v>
      </c>
      <c r="D73" s="48" t="n">
        <v>57.92</v>
      </c>
      <c r="E73" s="48" t="n">
        <v>54.52</v>
      </c>
      <c r="F73" s="48" t="n">
        <v>58.18</v>
      </c>
      <c r="G73" s="48" t="n">
        <v>56.85</v>
      </c>
      <c r="H73" s="48" t="n">
        <v>55.08</v>
      </c>
      <c r="I73" s="48" t="n">
        <v>55.23</v>
      </c>
      <c r="J73" s="48" t="n">
        <v>53.86</v>
      </c>
      <c r="K73" s="48" t="n">
        <v>25.03</v>
      </c>
      <c r="L73" s="49" t="n">
        <v>28.26</v>
      </c>
      <c r="M73" s="1" t="n">
        <f aca="false">AVERAGE(B73:D73)</f>
        <v>57.26</v>
      </c>
      <c r="N73" s="1" t="n">
        <f aca="false">AVERAGE(J73:L73)</f>
        <v>35.7166666666667</v>
      </c>
      <c r="O73" s="41" t="n">
        <f aca="false">(1-(N73/M73))*-1</f>
        <v>-0.376237047386192</v>
      </c>
    </row>
    <row r="76" customFormat="false" ht="12.8" hidden="false" customHeight="false" outlineLevel="0" collapsed="false">
      <c r="B76" s="0" t="n">
        <f aca="false">MIN(B42:B73)</f>
        <v>16.1</v>
      </c>
      <c r="C76" s="0" t="n">
        <f aca="false">MIN(C42:C73)</f>
        <v>18.04</v>
      </c>
      <c r="D76" s="0" t="n">
        <f aca="false">MIN(D42:D73)</f>
        <v>16.75</v>
      </c>
      <c r="E76" s="0" t="n">
        <f aca="false">MIN(E42:E73)</f>
        <v>16.24</v>
      </c>
      <c r="F76" s="0" t="n">
        <f aca="false">MIN(F42:F73)</f>
        <v>15.02</v>
      </c>
      <c r="G76" s="0" t="n">
        <f aca="false">MIN(G42:G73)</f>
        <v>11.13</v>
      </c>
      <c r="H76" s="0" t="n">
        <f aca="false">MIN(H42:H73)</f>
        <v>16.6</v>
      </c>
      <c r="I76" s="0" t="n">
        <f aca="false">MIN(I42:I73)</f>
        <v>14.18</v>
      </c>
      <c r="J76" s="0" t="n">
        <f aca="false">MIN(J42:J73)</f>
        <v>18.72</v>
      </c>
      <c r="K76" s="0" t="n">
        <f aca="false">MIN(K42:K73)</f>
        <v>13.92</v>
      </c>
      <c r="L76" s="0" t="n">
        <f aca="false">MIN(L42:L73)</f>
        <v>21.72</v>
      </c>
    </row>
  </sheetData>
  <mergeCells count="1">
    <mergeCell ref="B38:C38"/>
  </mergeCells>
  <conditionalFormatting sqref="O5:O36">
    <cfRule type="dataBar" priority="2">
      <dataBar showValue="1" minLength="0" maxLength="100">
        <cfvo type="min" val="0"/>
        <cfvo type="max" val="0"/>
        <color rgb="FF2A6099"/>
      </dataBar>
      <extLst>
        <ext xmlns:x14="http://schemas.microsoft.com/office/spreadsheetml/2009/9/main" uri="{B025F937-C7B1-47D3-B67F-A62EFF666E3E}">
          <x14:id>{A52217AA-9F39-45FC-92DE-1B66BA63429B}</x14:id>
        </ext>
      </extLst>
    </cfRule>
  </conditionalFormatting>
  <conditionalFormatting sqref="O42:O73">
    <cfRule type="dataBar" priority="3">
      <dataBar showValue="1" minLength="0" maxLength="100">
        <cfvo type="min" val="0"/>
        <cfvo type="max" val="0"/>
        <color rgb="FF2A6099"/>
      </dataBar>
      <extLst>
        <ext xmlns:x14="http://schemas.microsoft.com/office/spreadsheetml/2009/9/main" uri="{B025F937-C7B1-47D3-B67F-A62EFF666E3E}">
          <x14:id>{9AE5A588-3FF7-4DC3-9CC5-729235C7F157}</x14:id>
        </ext>
      </extLst>
    </cfRule>
  </conditionalFormatting>
  <conditionalFormatting sqref="B42:L73">
    <cfRule type="colorScale" priority="4">
      <colorScale>
        <cfvo type="min" val="0"/>
        <cfvo type="percentile" val="50"/>
        <cfvo type="max" val="0"/>
        <color rgb="FFFF0000"/>
        <color rgb="FFFFFF00"/>
        <color rgb="FF00A933"/>
      </colorScale>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extLst>
    <ext xmlns:x14="http://schemas.microsoft.com/office/spreadsheetml/2009/9/main" uri="{78C0D931-6437-407d-A8EE-F0AAD7539E65}">
      <x14:conditionalFormattings>
        <x14:conditionalFormatting xmlns:xm="http://schemas.microsoft.com/office/excel/2006/main">
          <x14:cfRule type="dataBar" id="{A52217AA-9F39-45FC-92DE-1B66BA63429B}">
            <x14:dataBar minLength="0" maxLength="100" axisPosition="automatic" gradient="true">
              <x14:cfvo type="autoMin"/>
              <x14:cfvo type="autoMax"/>
              <x14:negativeFillColor rgb="FFFF0000"/>
              <x14:axisColor rgb="FF000000"/>
            </x14:dataBar>
          </x14:cfRule>
          <xm:sqref>O5:O36</xm:sqref>
        </x14:conditionalFormatting>
        <x14:conditionalFormatting xmlns:xm="http://schemas.microsoft.com/office/excel/2006/main">
          <x14:cfRule type="dataBar" id="{9AE5A588-3FF7-4DC3-9CC5-729235C7F157}">
            <x14:dataBar minLength="0" maxLength="100" axisPosition="automatic" gradient="true">
              <x14:cfvo type="autoMin"/>
              <x14:cfvo type="autoMax"/>
              <x14:negativeFillColor rgb="FFFF0000"/>
              <x14:axisColor rgb="FF000000"/>
            </x14:dataBar>
          </x14:cfRule>
          <xm:sqref>O42:O73</xm:sqref>
        </x14:conditionalFormatting>
      </x14:conditionalFormattings>
    </ext>
  </extLs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O68"/>
  <sheetViews>
    <sheetView showFormulas="false" showGridLines="true" showRowColHeaders="true" showZeros="true" rightToLeft="false" tabSelected="false" showOutlineSymbols="true" defaultGridColor="true" view="normal" topLeftCell="A34" colorId="64" zoomScale="160" zoomScaleNormal="160" zoomScalePageLayoutView="100" workbookViewId="0">
      <selection pane="topLeft" activeCell="O48" activeCellId="0" sqref="O48"/>
    </sheetView>
  </sheetViews>
  <sheetFormatPr defaultColWidth="11.53515625" defaultRowHeight="12.8" zeroHeight="false" outlineLevelRow="0" outlineLevelCol="0"/>
  <cols>
    <col collapsed="false" customWidth="true" hidden="false" outlineLevel="0" max="1" min="1" style="0" width="19.02"/>
    <col collapsed="false" customWidth="true" hidden="false" outlineLevel="0" max="12" min="2" style="0" width="8.67"/>
    <col collapsed="false" customWidth="true" hidden="true" outlineLevel="0" max="13" min="13" style="0" width="11.9"/>
    <col collapsed="false" customWidth="false" hidden="true" outlineLevel="0" max="14" min="14" style="0" width="11.52"/>
    <col collapsed="false" customWidth="true" hidden="false" outlineLevel="0" max="15" min="15" style="0" width="27.67"/>
  </cols>
  <sheetData>
    <row r="1" customFormat="false" ht="12.8" hidden="false" customHeight="false" outlineLevel="0" collapsed="false">
      <c r="A1" s="57" t="s">
        <v>14</v>
      </c>
      <c r="B1" s="58" t="s">
        <v>382</v>
      </c>
    </row>
    <row r="3" customFormat="false" ht="12.8" hidden="false" customHeight="false" outlineLevel="0" collapsed="false">
      <c r="A3" s="10" t="s">
        <v>196</v>
      </c>
      <c r="B3" s="11" t="s">
        <v>197</v>
      </c>
      <c r="C3" s="12"/>
      <c r="D3" s="12"/>
      <c r="E3" s="12"/>
      <c r="F3" s="12"/>
      <c r="G3" s="12"/>
      <c r="H3" s="12"/>
      <c r="I3" s="12"/>
      <c r="J3" s="12"/>
      <c r="K3" s="12"/>
      <c r="L3" s="13"/>
    </row>
    <row r="4" customFormat="false" ht="23.85" hidden="false" customHeight="false" outlineLevel="0" collapsed="false">
      <c r="A4" s="14" t="s">
        <v>15</v>
      </c>
      <c r="B4" s="15" t="n">
        <v>2013</v>
      </c>
      <c r="C4" s="16" t="n">
        <v>2014</v>
      </c>
      <c r="D4" s="16" t="n">
        <v>2015</v>
      </c>
      <c r="E4" s="16" t="n">
        <v>2016</v>
      </c>
      <c r="F4" s="16" t="n">
        <v>2017</v>
      </c>
      <c r="G4" s="16" t="n">
        <v>2018</v>
      </c>
      <c r="H4" s="16" t="n">
        <v>2019</v>
      </c>
      <c r="I4" s="16" t="n">
        <v>2020</v>
      </c>
      <c r="J4" s="16" t="n">
        <v>2021</v>
      </c>
      <c r="K4" s="16" t="n">
        <v>2022</v>
      </c>
      <c r="L4" s="17" t="n">
        <v>2023</v>
      </c>
      <c r="M4" s="36" t="s">
        <v>396</v>
      </c>
      <c r="N4" s="36" t="s">
        <v>394</v>
      </c>
      <c r="O4" s="59" t="s">
        <v>395</v>
      </c>
    </row>
    <row r="5" customFormat="false" ht="12.8" hidden="false" customHeight="false" outlineLevel="0" collapsed="false">
      <c r="A5" s="60" t="s">
        <v>203</v>
      </c>
      <c r="B5" s="38" t="n">
        <v>74.33</v>
      </c>
      <c r="C5" s="39" t="n">
        <v>74.73</v>
      </c>
      <c r="D5" s="39" t="n">
        <v>73.89</v>
      </c>
      <c r="E5" s="39" t="n">
        <v>74.91</v>
      </c>
      <c r="F5" s="39" t="n">
        <v>74.93</v>
      </c>
      <c r="G5" s="39" t="n">
        <v>73.95</v>
      </c>
      <c r="H5" s="39" t="n">
        <v>71.7</v>
      </c>
      <c r="I5" s="39" t="n">
        <v>71.22</v>
      </c>
      <c r="J5" s="39" t="n">
        <v>71.01</v>
      </c>
      <c r="K5" s="39" t="n">
        <v>77.28</v>
      </c>
      <c r="L5" s="40" t="n">
        <v>73.36</v>
      </c>
      <c r="M5" s="1" t="n">
        <f aca="false">AVERAGE(B5:D5)</f>
        <v>74.3166666666667</v>
      </c>
      <c r="N5" s="1" t="n">
        <f aca="false">AVERAGE(J5:L5)</f>
        <v>73.8833333333333</v>
      </c>
      <c r="O5" s="41" t="n">
        <f aca="false">(1-(N5/M5))*-1</f>
        <v>-0.00583090379008755</v>
      </c>
    </row>
    <row r="6" customFormat="false" ht="12.8" hidden="false" customHeight="false" outlineLevel="0" collapsed="false">
      <c r="A6" s="61" t="s">
        <v>212</v>
      </c>
      <c r="B6" s="69"/>
      <c r="C6" s="44" t="n">
        <v>82.95</v>
      </c>
      <c r="D6" s="44" t="n">
        <v>81.46</v>
      </c>
      <c r="E6" s="44" t="n">
        <v>79.39</v>
      </c>
      <c r="F6" s="44" t="n">
        <v>76.57</v>
      </c>
      <c r="G6" s="44" t="n">
        <v>75.45</v>
      </c>
      <c r="H6" s="44" t="n">
        <v>72.5</v>
      </c>
      <c r="I6" s="44" t="n">
        <v>72.5</v>
      </c>
      <c r="J6" s="44" t="n">
        <v>72.39</v>
      </c>
      <c r="K6" s="44" t="n">
        <v>70.67</v>
      </c>
      <c r="L6" s="45" t="n">
        <v>70.49</v>
      </c>
      <c r="M6" s="1" t="n">
        <f aca="false">AVERAGE(B6:D6)</f>
        <v>82.205</v>
      </c>
      <c r="N6" s="1" t="n">
        <f aca="false">AVERAGE(J6:L6)</f>
        <v>71.1833333333333</v>
      </c>
      <c r="O6" s="41" t="n">
        <f aca="false">(1-(N6/M6))*-1</f>
        <v>-0.134075380654056</v>
      </c>
    </row>
    <row r="7" customFormat="false" ht="12.8" hidden="false" customHeight="false" outlineLevel="0" collapsed="false">
      <c r="A7" s="61" t="s">
        <v>215</v>
      </c>
      <c r="B7" s="43" t="n">
        <v>67.2</v>
      </c>
      <c r="C7" s="44" t="n">
        <v>68.96</v>
      </c>
      <c r="D7" s="44" t="n">
        <v>68.71</v>
      </c>
      <c r="E7" s="44" t="n">
        <v>68.22</v>
      </c>
      <c r="F7" s="44" t="n">
        <v>66.12</v>
      </c>
      <c r="G7" s="44" t="n">
        <v>67.55</v>
      </c>
      <c r="H7" s="44" t="n">
        <v>64.62</v>
      </c>
      <c r="I7" s="44" t="n">
        <v>64.63</v>
      </c>
      <c r="J7" s="44" t="n">
        <v>64.53</v>
      </c>
      <c r="K7" s="44" t="n">
        <v>47.58</v>
      </c>
      <c r="L7" s="45" t="n">
        <v>51.09</v>
      </c>
      <c r="M7" s="1" t="n">
        <f aca="false">AVERAGE(B7:D7)</f>
        <v>68.29</v>
      </c>
      <c r="N7" s="1" t="n">
        <f aca="false">AVERAGE(J7:L7)</f>
        <v>54.4</v>
      </c>
      <c r="O7" s="41" t="n">
        <f aca="false">(1-(N7/M7))*-1</f>
        <v>-0.20339727632157</v>
      </c>
    </row>
    <row r="8" customFormat="false" ht="12.8" hidden="false" customHeight="false" outlineLevel="0" collapsed="false">
      <c r="A8" s="61" t="s">
        <v>218</v>
      </c>
      <c r="B8" s="43" t="n">
        <v>67.25</v>
      </c>
      <c r="C8" s="44" t="n">
        <v>65.97</v>
      </c>
      <c r="D8" s="44" t="n">
        <v>68.07</v>
      </c>
      <c r="E8" s="44" t="n">
        <v>67.38</v>
      </c>
      <c r="F8" s="44" t="n">
        <v>66.42</v>
      </c>
      <c r="G8" s="44" t="n">
        <v>68.8</v>
      </c>
      <c r="H8" s="44" t="n">
        <v>67.21</v>
      </c>
      <c r="I8" s="44" t="n">
        <v>65.95</v>
      </c>
      <c r="J8" s="44" t="n">
        <v>63.75</v>
      </c>
      <c r="K8" s="44" t="n">
        <v>55.36</v>
      </c>
      <c r="L8" s="45" t="n">
        <v>58.67</v>
      </c>
      <c r="M8" s="1" t="n">
        <f aca="false">AVERAGE(B8:D8)</f>
        <v>67.0966666666667</v>
      </c>
      <c r="N8" s="1" t="n">
        <f aca="false">AVERAGE(J8:L8)</f>
        <v>59.26</v>
      </c>
      <c r="O8" s="41" t="n">
        <f aca="false">(1-(N8/M8))*-1</f>
        <v>-0.116796661533111</v>
      </c>
    </row>
    <row r="9" customFormat="false" ht="12.8" hidden="false" customHeight="false" outlineLevel="0" collapsed="false">
      <c r="A9" s="61" t="s">
        <v>226</v>
      </c>
      <c r="B9" s="43" t="n">
        <v>87.31</v>
      </c>
      <c r="C9" s="44" t="n">
        <v>89.01</v>
      </c>
      <c r="D9" s="44" t="n">
        <v>89.01</v>
      </c>
      <c r="E9" s="44" t="n">
        <v>84.74</v>
      </c>
      <c r="F9" s="44" t="n">
        <v>83.47</v>
      </c>
      <c r="G9" s="44" t="n">
        <v>84.72</v>
      </c>
      <c r="H9" s="44" t="n">
        <v>84.31</v>
      </c>
      <c r="I9" s="44" t="n">
        <v>84.71</v>
      </c>
      <c r="J9" s="44" t="n">
        <v>84.75</v>
      </c>
      <c r="K9" s="44" t="n">
        <v>81.74</v>
      </c>
      <c r="L9" s="45" t="n">
        <v>83.53</v>
      </c>
      <c r="M9" s="1" t="n">
        <f aca="false">AVERAGE(B9:D9)</f>
        <v>88.4433333333334</v>
      </c>
      <c r="N9" s="1" t="n">
        <f aca="false">AVERAGE(J9:L9)</f>
        <v>83.34</v>
      </c>
      <c r="O9" s="41" t="n">
        <f aca="false">(1-(N9/M9))*-1</f>
        <v>-0.0577017299212304</v>
      </c>
    </row>
    <row r="10" customFormat="false" ht="12.8" hidden="false" customHeight="false" outlineLevel="0" collapsed="false">
      <c r="A10" s="61" t="s">
        <v>229</v>
      </c>
      <c r="B10" s="43" t="n">
        <v>73.76</v>
      </c>
      <c r="C10" s="44" t="n">
        <v>74.2</v>
      </c>
      <c r="D10" s="44" t="n">
        <v>77</v>
      </c>
      <c r="E10" s="44" t="n">
        <v>80.77</v>
      </c>
      <c r="F10" s="44" t="n">
        <v>79.47</v>
      </c>
      <c r="G10" s="44" t="n">
        <v>77.31</v>
      </c>
      <c r="H10" s="44" t="n">
        <v>74.35</v>
      </c>
      <c r="I10" s="44" t="n">
        <v>72.69</v>
      </c>
      <c r="J10" s="44" t="n">
        <v>72.11</v>
      </c>
      <c r="K10" s="44" t="n">
        <v>60.61</v>
      </c>
      <c r="L10" s="45" t="n">
        <v>60.09</v>
      </c>
      <c r="M10" s="1" t="n">
        <f aca="false">AVERAGE(B10:D10)</f>
        <v>74.9866666666667</v>
      </c>
      <c r="N10" s="1" t="n">
        <f aca="false">AVERAGE(J10:L10)</f>
        <v>64.27</v>
      </c>
      <c r="O10" s="41" t="n">
        <f aca="false">(1-(N10/M10))*-1</f>
        <v>-0.142914295874822</v>
      </c>
    </row>
    <row r="11" customFormat="false" ht="12.8" hidden="false" customHeight="false" outlineLevel="0" collapsed="false">
      <c r="A11" s="61" t="s">
        <v>231</v>
      </c>
      <c r="B11" s="43" t="n">
        <v>62.52</v>
      </c>
      <c r="C11" s="44" t="n">
        <v>63.32</v>
      </c>
      <c r="D11" s="44" t="n">
        <v>60.92</v>
      </c>
      <c r="E11" s="44" t="n">
        <v>55.89</v>
      </c>
      <c r="F11" s="44" t="n">
        <v>58.53</v>
      </c>
      <c r="G11" s="44" t="n">
        <v>58.97</v>
      </c>
      <c r="H11" s="44" t="n">
        <v>57.18</v>
      </c>
      <c r="I11" s="44" t="n">
        <v>57.34</v>
      </c>
      <c r="J11" s="44" t="n">
        <v>56.26</v>
      </c>
      <c r="K11" s="44" t="n">
        <v>42.43</v>
      </c>
      <c r="L11" s="45" t="n">
        <v>45.23</v>
      </c>
      <c r="M11" s="1" t="n">
        <f aca="false">AVERAGE(B11:D11)</f>
        <v>62.2533333333333</v>
      </c>
      <c r="N11" s="1" t="n">
        <f aca="false">AVERAGE(J11:L11)</f>
        <v>47.9733333333333</v>
      </c>
      <c r="O11" s="41" t="n">
        <f aca="false">(1-(N11/M11))*-1</f>
        <v>-0.229385307346327</v>
      </c>
    </row>
    <row r="12" customFormat="false" ht="12.8" hidden="false" customHeight="false" outlineLevel="0" collapsed="false">
      <c r="A12" s="61" t="s">
        <v>234</v>
      </c>
      <c r="B12" s="43" t="n">
        <v>87.92</v>
      </c>
      <c r="C12" s="44" t="n">
        <v>87.77</v>
      </c>
      <c r="D12" s="44" t="n">
        <v>87.74</v>
      </c>
      <c r="E12" s="44" t="n">
        <v>88.9</v>
      </c>
      <c r="F12" s="44" t="n">
        <v>88.07</v>
      </c>
      <c r="G12" s="44" t="n">
        <v>85.99</v>
      </c>
      <c r="H12" s="44" t="n">
        <v>87.76</v>
      </c>
      <c r="I12" s="44" t="n">
        <v>89.47</v>
      </c>
      <c r="J12" s="44" t="n">
        <v>91.24</v>
      </c>
      <c r="K12" s="44" t="n">
        <v>85.92</v>
      </c>
      <c r="L12" s="45" t="n">
        <v>80.2</v>
      </c>
      <c r="M12" s="1" t="n">
        <f aca="false">AVERAGE(B12:D12)</f>
        <v>87.81</v>
      </c>
      <c r="N12" s="1" t="n">
        <f aca="false">AVERAGE(J12:L12)</f>
        <v>85.7866666666667</v>
      </c>
      <c r="O12" s="41" t="n">
        <f aca="false">(1-(N12/M12))*-1</f>
        <v>-0.0230421743916789</v>
      </c>
    </row>
    <row r="13" customFormat="false" ht="12.8" hidden="false" customHeight="false" outlineLevel="0" collapsed="false">
      <c r="A13" s="61" t="s">
        <v>237</v>
      </c>
      <c r="B13" s="43" t="n">
        <v>28.36</v>
      </c>
      <c r="C13" s="44" t="n">
        <v>29.08</v>
      </c>
      <c r="D13" s="44" t="n">
        <v>29.79</v>
      </c>
      <c r="E13" s="44" t="n">
        <v>29.77</v>
      </c>
      <c r="F13" s="44" t="n">
        <v>28.25</v>
      </c>
      <c r="G13" s="44" t="n">
        <v>31.1</v>
      </c>
      <c r="H13" s="44" t="n">
        <v>36.19</v>
      </c>
      <c r="I13" s="44" t="n">
        <v>36.19</v>
      </c>
      <c r="J13" s="44" t="n">
        <v>36.06</v>
      </c>
      <c r="K13" s="44" t="n">
        <v>27.32</v>
      </c>
      <c r="L13" s="45" t="n">
        <v>29</v>
      </c>
      <c r="M13" s="1" t="n">
        <f aca="false">AVERAGE(B13:D13)</f>
        <v>29.0766666666667</v>
      </c>
      <c r="N13" s="1" t="n">
        <f aca="false">AVERAGE(J13:L13)</f>
        <v>30.7933333333333</v>
      </c>
      <c r="O13" s="41" t="n">
        <f aca="false">(1-(N13/M13))*-1</f>
        <v>0.0590393213344034</v>
      </c>
    </row>
    <row r="14" customFormat="false" ht="12.8" hidden="false" customHeight="false" outlineLevel="0" collapsed="false">
      <c r="A14" s="61" t="s">
        <v>242</v>
      </c>
      <c r="B14" s="43" t="n">
        <v>71.66</v>
      </c>
      <c r="C14" s="44" t="n">
        <v>72.83</v>
      </c>
      <c r="D14" s="44" t="n">
        <v>72.69</v>
      </c>
      <c r="E14" s="44" t="n">
        <v>72.1</v>
      </c>
      <c r="F14" s="44" t="n">
        <v>73.24</v>
      </c>
      <c r="G14" s="44" t="n">
        <v>73.21</v>
      </c>
      <c r="H14" s="44" t="n">
        <v>72.1</v>
      </c>
      <c r="I14" s="44" t="n">
        <v>72.1</v>
      </c>
      <c r="J14" s="44" t="n">
        <v>74.4</v>
      </c>
      <c r="K14" s="44" t="n">
        <v>76.9</v>
      </c>
      <c r="L14" s="45" t="n">
        <v>71.88</v>
      </c>
      <c r="M14" s="1" t="n">
        <f aca="false">AVERAGE(B14:D14)</f>
        <v>72.3933333333333</v>
      </c>
      <c r="N14" s="1" t="n">
        <f aca="false">AVERAGE(J14:L14)</f>
        <v>74.3933333333333</v>
      </c>
      <c r="O14" s="41" t="n">
        <f aca="false">(1-(N14/M14))*-1</f>
        <v>0.027626853301409</v>
      </c>
    </row>
    <row r="15" customFormat="false" ht="12.8" hidden="false" customHeight="false" outlineLevel="0" collapsed="false">
      <c r="A15" s="61" t="s">
        <v>245</v>
      </c>
      <c r="B15" s="43" t="n">
        <v>65.31</v>
      </c>
      <c r="C15" s="44" t="n">
        <v>68.84</v>
      </c>
      <c r="D15" s="44" t="n">
        <v>66.35</v>
      </c>
      <c r="E15" s="44" t="n">
        <v>66.79</v>
      </c>
      <c r="F15" s="44" t="n">
        <v>66.36</v>
      </c>
      <c r="G15" s="44" t="n">
        <v>69.44</v>
      </c>
      <c r="H15" s="44" t="n">
        <v>68.12</v>
      </c>
      <c r="I15" s="44" t="n">
        <v>67.38</v>
      </c>
      <c r="J15" s="44" t="n">
        <v>67.17</v>
      </c>
      <c r="K15" s="44" t="n">
        <v>64.61</v>
      </c>
      <c r="L15" s="45" t="n">
        <v>60.51</v>
      </c>
      <c r="M15" s="1" t="n">
        <f aca="false">AVERAGE(B15:D15)</f>
        <v>66.8333333333333</v>
      </c>
      <c r="N15" s="1" t="n">
        <f aca="false">AVERAGE(J15:L15)</f>
        <v>64.0966666666667</v>
      </c>
      <c r="O15" s="41" t="n">
        <f aca="false">(1-(N15/M15))*-1</f>
        <v>-0.040947630922693</v>
      </c>
    </row>
    <row r="16" customFormat="false" ht="12.8" hidden="false" customHeight="false" outlineLevel="0" collapsed="false">
      <c r="A16" s="61" t="s">
        <v>247</v>
      </c>
      <c r="B16" s="43" t="n">
        <v>77.14</v>
      </c>
      <c r="C16" s="44" t="n">
        <v>78.43</v>
      </c>
      <c r="D16" s="44" t="n">
        <v>76.34</v>
      </c>
      <c r="E16" s="44" t="n">
        <v>72.8</v>
      </c>
      <c r="F16" s="44" t="n">
        <v>72.76</v>
      </c>
      <c r="G16" s="44" t="n">
        <v>72.22</v>
      </c>
      <c r="H16" s="44" t="n">
        <v>70.19</v>
      </c>
      <c r="I16" s="44" t="n">
        <v>70.3</v>
      </c>
      <c r="J16" s="44" t="n">
        <v>69.51</v>
      </c>
      <c r="K16" s="44" t="n">
        <v>54.09</v>
      </c>
      <c r="L16" s="45" t="n">
        <v>51.36</v>
      </c>
      <c r="M16" s="1" t="n">
        <f aca="false">AVERAGE(B16:D16)</f>
        <v>77.3033333333333</v>
      </c>
      <c r="N16" s="1" t="n">
        <f aca="false">AVERAGE(J16:L16)</f>
        <v>58.32</v>
      </c>
      <c r="O16" s="41" t="n">
        <f aca="false">(1-(N16/M16))*-1</f>
        <v>-0.24556940192316</v>
      </c>
    </row>
    <row r="17" customFormat="false" ht="12.8" hidden="false" customHeight="false" outlineLevel="0" collapsed="false">
      <c r="A17" s="61" t="s">
        <v>262</v>
      </c>
      <c r="B17" s="43" t="n">
        <v>70.61</v>
      </c>
      <c r="C17" s="44" t="n">
        <v>63.39</v>
      </c>
      <c r="D17" s="44" t="n">
        <v>62.08</v>
      </c>
      <c r="E17" s="44" t="n">
        <v>61.97</v>
      </c>
      <c r="F17" s="44" t="n">
        <v>60.67</v>
      </c>
      <c r="G17" s="44" t="n">
        <v>63.83</v>
      </c>
      <c r="H17" s="44" t="n">
        <v>64.06</v>
      </c>
      <c r="I17" s="44" t="n">
        <v>64.26</v>
      </c>
      <c r="J17" s="44" t="n">
        <v>61.55</v>
      </c>
      <c r="K17" s="44" t="n">
        <v>47.94</v>
      </c>
      <c r="L17" s="45" t="n">
        <v>48.12</v>
      </c>
      <c r="M17" s="1" t="n">
        <f aca="false">AVERAGE(B17:D17)</f>
        <v>65.36</v>
      </c>
      <c r="N17" s="1" t="n">
        <f aca="false">AVERAGE(J17:L17)</f>
        <v>52.5366666666667</v>
      </c>
      <c r="O17" s="41" t="n">
        <f aca="false">(1-(N17/M17))*-1</f>
        <v>-0.196195430436557</v>
      </c>
    </row>
    <row r="18" customFormat="false" ht="12.8" hidden="false" customHeight="false" outlineLevel="0" collapsed="false">
      <c r="A18" s="61" t="s">
        <v>265</v>
      </c>
      <c r="B18" s="43" t="n">
        <v>72.92</v>
      </c>
      <c r="C18" s="44" t="n">
        <v>72.92</v>
      </c>
      <c r="D18" s="44" t="n">
        <v>72.79</v>
      </c>
      <c r="E18" s="44" t="n">
        <v>72.93</v>
      </c>
      <c r="F18" s="44" t="n">
        <v>73.2</v>
      </c>
      <c r="G18" s="44" t="n">
        <v>73.75</v>
      </c>
      <c r="H18" s="44" t="n">
        <v>73.37</v>
      </c>
      <c r="I18" s="44" t="n">
        <v>73.37</v>
      </c>
      <c r="J18" s="44" t="n">
        <v>74.39</v>
      </c>
      <c r="K18" s="44" t="n">
        <v>76.41</v>
      </c>
      <c r="L18" s="45" t="n">
        <v>67.5</v>
      </c>
      <c r="M18" s="1" t="n">
        <f aca="false">AVERAGE(B18:D18)</f>
        <v>72.8766666666667</v>
      </c>
      <c r="N18" s="1" t="n">
        <f aca="false">AVERAGE(J18:L18)</f>
        <v>72.7666666666667</v>
      </c>
      <c r="O18" s="41" t="n">
        <f aca="false">(1-(N18/M18))*-1</f>
        <v>-0.00150939944197959</v>
      </c>
    </row>
    <row r="19" customFormat="false" ht="12.8" hidden="false" customHeight="false" outlineLevel="0" collapsed="false">
      <c r="A19" s="61" t="s">
        <v>266</v>
      </c>
      <c r="B19" s="43" t="n">
        <v>75.91</v>
      </c>
      <c r="C19" s="44" t="n">
        <v>76.47</v>
      </c>
      <c r="D19" s="44" t="n">
        <v>74.92</v>
      </c>
      <c r="E19" s="44" t="n">
        <v>75.34</v>
      </c>
      <c r="F19" s="44" t="n">
        <v>73.64</v>
      </c>
      <c r="G19" s="44" t="n">
        <v>73.18</v>
      </c>
      <c r="H19" s="44" t="n">
        <v>71</v>
      </c>
      <c r="I19" s="44" t="n">
        <v>69.8</v>
      </c>
      <c r="J19" s="44" t="n">
        <v>68.88</v>
      </c>
      <c r="K19" s="44" t="n">
        <v>64.55</v>
      </c>
      <c r="L19" s="45" t="n">
        <v>57.38</v>
      </c>
      <c r="M19" s="1" t="n">
        <f aca="false">AVERAGE(B19:D19)</f>
        <v>75.7666666666667</v>
      </c>
      <c r="N19" s="1" t="n">
        <f aca="false">AVERAGE(J19:L19)</f>
        <v>63.6033333333333</v>
      </c>
      <c r="O19" s="41" t="n">
        <f aca="false">(1-(N19/M19))*-1</f>
        <v>-0.160536735591729</v>
      </c>
    </row>
    <row r="20" customFormat="false" ht="12.8" hidden="false" customHeight="false" outlineLevel="0" collapsed="false">
      <c r="A20" s="61" t="s">
        <v>267</v>
      </c>
      <c r="B20" s="43" t="n">
        <v>63.08</v>
      </c>
      <c r="C20" s="44" t="n">
        <v>62.86</v>
      </c>
      <c r="D20" s="44" t="n">
        <v>60.73</v>
      </c>
      <c r="E20" s="44" t="n">
        <v>55.38</v>
      </c>
      <c r="F20" s="44" t="n">
        <v>56.25</v>
      </c>
      <c r="G20" s="44" t="n">
        <v>54.77</v>
      </c>
      <c r="H20" s="44" t="n">
        <v>51.47</v>
      </c>
      <c r="I20" s="44" t="n">
        <v>51.8</v>
      </c>
      <c r="J20" s="44" t="n">
        <v>50.65</v>
      </c>
      <c r="K20" s="44" t="n">
        <v>34.61</v>
      </c>
      <c r="L20" s="45" t="n">
        <v>32.65</v>
      </c>
      <c r="M20" s="1" t="n">
        <f aca="false">AVERAGE(B20:D20)</f>
        <v>62.2233333333333</v>
      </c>
      <c r="N20" s="1" t="n">
        <f aca="false">AVERAGE(J20:L20)</f>
        <v>39.3033333333333</v>
      </c>
      <c r="O20" s="41" t="n">
        <f aca="false">(1-(N20/M20))*-1</f>
        <v>-0.368350565168479</v>
      </c>
    </row>
    <row r="21" customFormat="false" ht="12.8" hidden="false" customHeight="false" outlineLevel="0" collapsed="false">
      <c r="A21" s="61" t="s">
        <v>278</v>
      </c>
      <c r="B21" s="43" t="n">
        <v>90.12</v>
      </c>
      <c r="C21" s="44" t="n">
        <v>89.1</v>
      </c>
      <c r="D21" s="44" t="n">
        <v>88.82</v>
      </c>
      <c r="E21" s="44" t="n">
        <v>87.55</v>
      </c>
      <c r="F21" s="44" t="n">
        <v>87.27</v>
      </c>
      <c r="G21" s="44" t="n">
        <v>88.67</v>
      </c>
      <c r="H21" s="44" t="n">
        <v>88.87</v>
      </c>
      <c r="I21" s="44" t="n">
        <v>89.49</v>
      </c>
      <c r="J21" s="44" t="n">
        <v>90.04</v>
      </c>
      <c r="K21" s="44" t="n">
        <v>83.35</v>
      </c>
      <c r="L21" s="45" t="n">
        <v>75.89</v>
      </c>
      <c r="M21" s="1" t="n">
        <f aca="false">AVERAGE(B21:D21)</f>
        <v>89.3466666666667</v>
      </c>
      <c r="N21" s="1" t="n">
        <f aca="false">AVERAGE(J21:L21)</f>
        <v>83.0933333333334</v>
      </c>
      <c r="O21" s="41" t="n">
        <f aca="false">(1-(N21/M21))*-1</f>
        <v>-0.0699895537979403</v>
      </c>
    </row>
    <row r="22" customFormat="false" ht="12.8" hidden="false" customHeight="false" outlineLevel="0" collapsed="false">
      <c r="A22" s="61" t="s">
        <v>303</v>
      </c>
      <c r="B22" s="43" t="n">
        <v>54.7</v>
      </c>
      <c r="C22" s="44" t="n">
        <v>54.96</v>
      </c>
      <c r="D22" s="44" t="n">
        <v>56.31</v>
      </c>
      <c r="E22" s="44" t="n">
        <v>50.67</v>
      </c>
      <c r="F22" s="44" t="n">
        <v>51.03</v>
      </c>
      <c r="G22" s="44" t="n">
        <v>51.09</v>
      </c>
      <c r="H22" s="44" t="n">
        <v>53.22</v>
      </c>
      <c r="I22" s="44" t="n">
        <v>54.55</v>
      </c>
      <c r="J22" s="44" t="n">
        <v>53.29</v>
      </c>
      <c r="K22" s="44" t="n">
        <v>47.57</v>
      </c>
      <c r="L22" s="45" t="n">
        <v>47.98</v>
      </c>
      <c r="M22" s="1" t="n">
        <f aca="false">AVERAGE(B22:D22)</f>
        <v>55.3233333333333</v>
      </c>
      <c r="N22" s="1" t="n">
        <f aca="false">AVERAGE(J22:L22)</f>
        <v>49.6133333333333</v>
      </c>
      <c r="O22" s="41" t="n">
        <f aca="false">(1-(N22/M22))*-1</f>
        <v>-0.10321142375128</v>
      </c>
    </row>
    <row r="23" customFormat="false" ht="12.8" hidden="false" customHeight="false" outlineLevel="0" collapsed="false">
      <c r="A23" s="61" t="s">
        <v>314</v>
      </c>
      <c r="B23" s="43" t="n">
        <v>71.69</v>
      </c>
      <c r="C23" s="44" t="n">
        <v>72.3</v>
      </c>
      <c r="D23" s="44" t="n">
        <v>72.06</v>
      </c>
      <c r="E23" s="44" t="n">
        <v>71.18</v>
      </c>
      <c r="F23" s="44" t="n">
        <v>68.99</v>
      </c>
      <c r="G23" s="44" t="n">
        <v>69.59</v>
      </c>
      <c r="H23" s="44" t="n">
        <v>64.47</v>
      </c>
      <c r="I23" s="44" t="n">
        <v>64.19</v>
      </c>
      <c r="J23" s="44" t="n">
        <v>60.02</v>
      </c>
      <c r="K23" s="44" t="n">
        <v>37.09</v>
      </c>
      <c r="L23" s="45" t="n">
        <v>37.09</v>
      </c>
      <c r="M23" s="1" t="n">
        <f aca="false">AVERAGE(B23:D23)</f>
        <v>72.0166666666667</v>
      </c>
      <c r="N23" s="1" t="n">
        <f aca="false">AVERAGE(J23:L23)</f>
        <v>44.7333333333333</v>
      </c>
      <c r="O23" s="41" t="n">
        <f aca="false">(1-(N23/M23))*-1</f>
        <v>-0.378847489007174</v>
      </c>
    </row>
    <row r="24" customFormat="false" ht="12.8" hidden="false" customHeight="false" outlineLevel="0" collapsed="false">
      <c r="A24" s="61" t="s">
        <v>325</v>
      </c>
      <c r="B24" s="43" t="n">
        <v>67.05</v>
      </c>
      <c r="C24" s="44" t="n">
        <v>69.8</v>
      </c>
      <c r="D24" s="44" t="n">
        <v>71.02</v>
      </c>
      <c r="E24" s="44" t="n">
        <v>69.41</v>
      </c>
      <c r="F24" s="44" t="n">
        <v>67.88</v>
      </c>
      <c r="G24" s="44" t="n">
        <v>69.44</v>
      </c>
      <c r="H24" s="44" t="n">
        <v>70.22</v>
      </c>
      <c r="I24" s="44" t="n">
        <v>70.22</v>
      </c>
      <c r="J24" s="44" t="n">
        <v>70.06</v>
      </c>
      <c r="K24" s="44" t="n">
        <v>62.78</v>
      </c>
      <c r="L24" s="45" t="n">
        <v>63.67</v>
      </c>
      <c r="M24" s="1" t="n">
        <f aca="false">AVERAGE(B24:D24)</f>
        <v>69.29</v>
      </c>
      <c r="N24" s="1" t="n">
        <f aca="false">AVERAGE(J24:L24)</f>
        <v>65.5033333333333</v>
      </c>
      <c r="O24" s="41" t="n">
        <f aca="false">(1-(N24/M24))*-1</f>
        <v>-0.0546495405782461</v>
      </c>
    </row>
    <row r="25" customFormat="false" ht="12.8" hidden="false" customHeight="false" outlineLevel="0" collapsed="false">
      <c r="A25" s="61" t="s">
        <v>327</v>
      </c>
      <c r="B25" s="43" t="n">
        <v>71.22</v>
      </c>
      <c r="C25" s="44" t="n">
        <v>68.19</v>
      </c>
      <c r="D25" s="44" t="n">
        <v>66.26</v>
      </c>
      <c r="E25" s="44" t="n">
        <v>66.37</v>
      </c>
      <c r="F25" s="44" t="n">
        <v>64.36</v>
      </c>
      <c r="G25" s="44" t="n">
        <v>67.68</v>
      </c>
      <c r="H25" s="44" t="n">
        <v>67.6</v>
      </c>
      <c r="I25" s="44" t="n">
        <v>67.03</v>
      </c>
      <c r="J25" s="44" t="n">
        <v>66.48</v>
      </c>
      <c r="K25" s="44" t="n">
        <v>58.36</v>
      </c>
      <c r="L25" s="45" t="n">
        <v>55.96</v>
      </c>
      <c r="M25" s="1" t="n">
        <f aca="false">AVERAGE(B25:D25)</f>
        <v>68.5566666666667</v>
      </c>
      <c r="N25" s="1" t="n">
        <f aca="false">AVERAGE(J25:L25)</f>
        <v>60.2666666666667</v>
      </c>
      <c r="O25" s="41" t="n">
        <f aca="false">(1-(N25/M25))*-1</f>
        <v>-0.120921865123742</v>
      </c>
    </row>
    <row r="26" customFormat="false" ht="12.8" hidden="false" customHeight="false" outlineLevel="0" collapsed="false">
      <c r="A26" s="61" t="s">
        <v>328</v>
      </c>
      <c r="B26" s="43" t="n">
        <v>68.13</v>
      </c>
      <c r="C26" s="44" t="n">
        <v>68.3</v>
      </c>
      <c r="D26" s="44" t="n">
        <v>68.79</v>
      </c>
      <c r="E26" s="44" t="n">
        <v>70.01</v>
      </c>
      <c r="F26" s="44" t="n">
        <v>69.02</v>
      </c>
      <c r="G26" s="44" t="n">
        <v>69.73</v>
      </c>
      <c r="H26" s="44" t="n">
        <v>69.78</v>
      </c>
      <c r="I26" s="44" t="n">
        <v>69.06</v>
      </c>
      <c r="J26" s="44" t="n">
        <v>68.29</v>
      </c>
      <c r="K26" s="44" t="n">
        <v>61.75</v>
      </c>
      <c r="L26" s="45" t="n">
        <v>52.74</v>
      </c>
      <c r="M26" s="1" t="n">
        <f aca="false">AVERAGE(B26:D26)</f>
        <v>68.4066666666667</v>
      </c>
      <c r="N26" s="1" t="n">
        <f aca="false">AVERAGE(J26:L26)</f>
        <v>60.9266666666667</v>
      </c>
      <c r="O26" s="41" t="n">
        <f aca="false">(1-(N26/M26))*-1</f>
        <v>-0.109346067634733</v>
      </c>
    </row>
    <row r="27" customFormat="false" ht="12.8" hidden="false" customHeight="false" outlineLevel="0" collapsed="false">
      <c r="A27" s="61" t="s">
        <v>352</v>
      </c>
      <c r="B27" s="43" t="n">
        <v>81.81</v>
      </c>
      <c r="C27" s="44" t="n">
        <v>81.8</v>
      </c>
      <c r="D27" s="44" t="n">
        <v>81.8</v>
      </c>
      <c r="E27" s="44" t="n">
        <v>83.3</v>
      </c>
      <c r="F27" s="44" t="n">
        <v>83.93</v>
      </c>
      <c r="G27" s="44" t="n">
        <v>83.56</v>
      </c>
      <c r="H27" s="44" t="n">
        <v>83.62</v>
      </c>
      <c r="I27" s="44" t="n">
        <v>82.5</v>
      </c>
      <c r="J27" s="44" t="n">
        <v>83.05</v>
      </c>
      <c r="K27" s="44" t="n">
        <v>68.95</v>
      </c>
      <c r="L27" s="45" t="n">
        <v>70.62</v>
      </c>
      <c r="M27" s="1" t="n">
        <f aca="false">AVERAGE(B27:D27)</f>
        <v>81.8033333333333</v>
      </c>
      <c r="N27" s="1" t="n">
        <f aca="false">AVERAGE(J27:L27)</f>
        <v>74.2066666666667</v>
      </c>
      <c r="O27" s="41" t="n">
        <f aca="false">(1-(N27/M27))*-1</f>
        <v>-0.0928650014261847</v>
      </c>
    </row>
    <row r="28" customFormat="false" ht="12.8" hidden="false" customHeight="false" outlineLevel="0" collapsed="false">
      <c r="A28" s="61" t="s">
        <v>362</v>
      </c>
      <c r="B28" s="43" t="n">
        <v>76.88</v>
      </c>
      <c r="C28" s="44" t="n">
        <v>76.72</v>
      </c>
      <c r="D28" s="44" t="n">
        <v>77.61</v>
      </c>
      <c r="E28" s="44" t="n">
        <v>76.71</v>
      </c>
      <c r="F28" s="44" t="n">
        <v>79.38</v>
      </c>
      <c r="G28" s="44" t="n">
        <v>77.21</v>
      </c>
      <c r="H28" s="44" t="n">
        <v>75.26</v>
      </c>
      <c r="I28" s="44" t="n">
        <v>76.78</v>
      </c>
      <c r="J28" s="44" t="n">
        <v>78.45</v>
      </c>
      <c r="K28" s="44" t="n">
        <v>78.68</v>
      </c>
      <c r="L28" s="45" t="n">
        <v>76.54</v>
      </c>
      <c r="M28" s="1" t="n">
        <f aca="false">AVERAGE(B28:D28)</f>
        <v>77.07</v>
      </c>
      <c r="N28" s="1" t="n">
        <f aca="false">AVERAGE(J28:L28)</f>
        <v>77.89</v>
      </c>
      <c r="O28" s="41" t="n">
        <f aca="false">(1-(N28/M28))*-1</f>
        <v>0.0106396782146101</v>
      </c>
    </row>
    <row r="29" customFormat="false" ht="12.8" hidden="false" customHeight="false" outlineLevel="0" collapsed="false">
      <c r="A29" s="61" t="s">
        <v>370</v>
      </c>
      <c r="B29" s="43" t="n">
        <v>81.78</v>
      </c>
      <c r="C29" s="44" t="n">
        <v>76.51</v>
      </c>
      <c r="D29" s="44" t="n">
        <v>75.59</v>
      </c>
      <c r="E29" s="44" t="n">
        <v>77.51</v>
      </c>
      <c r="F29" s="44" t="n">
        <v>76.12</v>
      </c>
      <c r="G29" s="44" t="n">
        <v>76.27</v>
      </c>
      <c r="H29" s="44" t="n">
        <v>74.31</v>
      </c>
      <c r="I29" s="44" t="n">
        <v>76.15</v>
      </c>
      <c r="J29" s="44" t="n">
        <v>76.07</v>
      </c>
      <c r="K29" s="44" t="n">
        <v>72.74</v>
      </c>
      <c r="L29" s="45" t="n">
        <v>71.22</v>
      </c>
      <c r="M29" s="1" t="n">
        <f aca="false">AVERAGE(B29:D29)</f>
        <v>77.96</v>
      </c>
      <c r="N29" s="1" t="n">
        <f aca="false">AVERAGE(J29:L29)</f>
        <v>73.3433333333333</v>
      </c>
      <c r="O29" s="41" t="n">
        <f aca="false">(1-(N29/M29))*-1</f>
        <v>-0.059218402599624</v>
      </c>
    </row>
    <row r="30" customFormat="false" ht="12.8" hidden="false" customHeight="false" outlineLevel="0" collapsed="false">
      <c r="A30" s="61" t="s">
        <v>371</v>
      </c>
      <c r="B30" s="43" t="n">
        <v>84.08</v>
      </c>
      <c r="C30" s="44" t="n">
        <v>83.92</v>
      </c>
      <c r="D30" s="44" t="n">
        <v>84.06</v>
      </c>
      <c r="E30" s="44" t="n">
        <v>84.12</v>
      </c>
      <c r="F30" s="44" t="n">
        <v>82.57</v>
      </c>
      <c r="G30" s="44" t="n">
        <v>84.44</v>
      </c>
      <c r="H30" s="44" t="n">
        <v>83.94</v>
      </c>
      <c r="I30" s="44" t="n">
        <v>84.21</v>
      </c>
      <c r="J30" s="44" t="n">
        <v>83.62</v>
      </c>
      <c r="K30" s="44" t="n">
        <v>72.03</v>
      </c>
      <c r="L30" s="45" t="n">
        <v>70.33</v>
      </c>
      <c r="M30" s="1" t="n">
        <f aca="false">AVERAGE(B30:D30)</f>
        <v>84.02</v>
      </c>
      <c r="N30" s="1" t="n">
        <f aca="false">AVERAGE(J30:L30)</f>
        <v>75.3266666666667</v>
      </c>
      <c r="O30" s="41" t="n">
        <f aca="false">(1-(N30/M30))*-1</f>
        <v>-0.103467428390066</v>
      </c>
    </row>
    <row r="31" customFormat="false" ht="12.8" hidden="false" customHeight="false" outlineLevel="0" collapsed="false">
      <c r="A31" s="62" t="s">
        <v>373</v>
      </c>
      <c r="B31" s="47" t="n">
        <v>65.56</v>
      </c>
      <c r="C31" s="48" t="n">
        <v>64.63</v>
      </c>
      <c r="D31" s="48" t="n">
        <v>59.39</v>
      </c>
      <c r="E31" s="48" t="n">
        <v>55.23</v>
      </c>
      <c r="F31" s="48" t="n">
        <v>57.06</v>
      </c>
      <c r="G31" s="48" t="n">
        <v>53.97</v>
      </c>
      <c r="H31" s="48" t="n">
        <v>50.9</v>
      </c>
      <c r="I31" s="48" t="n">
        <v>54.34</v>
      </c>
      <c r="J31" s="48" t="n">
        <v>52.4</v>
      </c>
      <c r="K31" s="48" t="n">
        <v>37.78</v>
      </c>
      <c r="L31" s="49" t="n">
        <v>36.99</v>
      </c>
      <c r="M31" s="1" t="n">
        <f aca="false">AVERAGE(B31:D31)</f>
        <v>63.1933333333333</v>
      </c>
      <c r="N31" s="1" t="n">
        <f aca="false">AVERAGE(J31:L31)</f>
        <v>42.39</v>
      </c>
      <c r="O31" s="41" t="n">
        <f aca="false">(1-(N31/M31))*-1</f>
        <v>-0.329201392551957</v>
      </c>
    </row>
    <row r="32" customFormat="false" ht="12.8" hidden="false" customHeight="false" outlineLevel="0" collapsed="false">
      <c r="N32" s="1"/>
      <c r="O32" s="41"/>
    </row>
    <row r="35" customFormat="false" ht="12.8" hidden="false" customHeight="false" outlineLevel="0" collapsed="false">
      <c r="A35" s="57" t="s">
        <v>14</v>
      </c>
      <c r="B35" s="68" t="s">
        <v>382</v>
      </c>
      <c r="C35" s="68"/>
    </row>
    <row r="37" customFormat="false" ht="12.8" hidden="false" customHeight="false" outlineLevel="0" collapsed="false">
      <c r="A37" s="10" t="s">
        <v>196</v>
      </c>
      <c r="B37" s="11" t="s">
        <v>197</v>
      </c>
      <c r="C37" s="12"/>
      <c r="D37" s="12"/>
      <c r="E37" s="12"/>
      <c r="F37" s="12"/>
      <c r="G37" s="12"/>
      <c r="H37" s="12"/>
      <c r="I37" s="12"/>
      <c r="J37" s="12"/>
      <c r="K37" s="12"/>
      <c r="L37" s="13"/>
    </row>
    <row r="38" customFormat="false" ht="23.85" hidden="false" customHeight="false" outlineLevel="0" collapsed="false">
      <c r="A38" s="14" t="s">
        <v>15</v>
      </c>
      <c r="B38" s="64" t="n">
        <v>2013</v>
      </c>
      <c r="C38" s="65" t="n">
        <v>2014</v>
      </c>
      <c r="D38" s="65" t="n">
        <v>2015</v>
      </c>
      <c r="E38" s="16" t="n">
        <v>2016</v>
      </c>
      <c r="F38" s="16" t="n">
        <v>2017</v>
      </c>
      <c r="G38" s="16" t="n">
        <v>2018</v>
      </c>
      <c r="H38" s="16" t="n">
        <v>2019</v>
      </c>
      <c r="I38" s="16" t="n">
        <v>2020</v>
      </c>
      <c r="J38" s="65" t="n">
        <v>2021</v>
      </c>
      <c r="K38" s="65" t="n">
        <v>2022</v>
      </c>
      <c r="L38" s="66" t="n">
        <v>2023</v>
      </c>
      <c r="M38" s="36" t="s">
        <v>396</v>
      </c>
      <c r="N38" s="36" t="s">
        <v>394</v>
      </c>
      <c r="O38" s="59" t="s">
        <v>395</v>
      </c>
    </row>
    <row r="39" customFormat="false" ht="12.8" hidden="false" customHeight="false" outlineLevel="0" collapsed="false">
      <c r="A39" s="60" t="s">
        <v>237</v>
      </c>
      <c r="B39" s="38" t="n">
        <v>28.36</v>
      </c>
      <c r="C39" s="39" t="n">
        <v>29.08</v>
      </c>
      <c r="D39" s="39" t="n">
        <v>29.79</v>
      </c>
      <c r="E39" s="39" t="n">
        <v>29.77</v>
      </c>
      <c r="F39" s="39" t="n">
        <v>28.25</v>
      </c>
      <c r="G39" s="39" t="n">
        <v>31.1</v>
      </c>
      <c r="H39" s="39" t="n">
        <v>36.19</v>
      </c>
      <c r="I39" s="39" t="n">
        <v>36.19</v>
      </c>
      <c r="J39" s="39" t="n">
        <v>36.06</v>
      </c>
      <c r="K39" s="39" t="n">
        <v>27.32</v>
      </c>
      <c r="L39" s="40" t="n">
        <v>29</v>
      </c>
      <c r="M39" s="1" t="n">
        <f aca="false">AVERAGE(B39:D39)</f>
        <v>29.0766666666667</v>
      </c>
      <c r="N39" s="1" t="n">
        <f aca="false">AVERAGE(J39:L39)</f>
        <v>30.7933333333333</v>
      </c>
      <c r="O39" s="41" t="n">
        <f aca="false">(1-(N39/M39))*-1</f>
        <v>0.0590393213344034</v>
      </c>
    </row>
    <row r="40" customFormat="false" ht="12.8" hidden="false" customHeight="false" outlineLevel="0" collapsed="false">
      <c r="A40" s="61" t="s">
        <v>242</v>
      </c>
      <c r="B40" s="69" t="n">
        <v>71.66</v>
      </c>
      <c r="C40" s="44" t="n">
        <v>72.83</v>
      </c>
      <c r="D40" s="44" t="n">
        <v>72.69</v>
      </c>
      <c r="E40" s="44" t="n">
        <v>72.1</v>
      </c>
      <c r="F40" s="44" t="n">
        <v>73.24</v>
      </c>
      <c r="G40" s="44" t="n">
        <v>73.21</v>
      </c>
      <c r="H40" s="44" t="n">
        <v>72.1</v>
      </c>
      <c r="I40" s="44" t="n">
        <v>72.1</v>
      </c>
      <c r="J40" s="44" t="n">
        <v>74.4</v>
      </c>
      <c r="K40" s="44" t="n">
        <v>76.9</v>
      </c>
      <c r="L40" s="45" t="n">
        <v>71.88</v>
      </c>
      <c r="M40" s="1" t="n">
        <f aca="false">AVERAGE(B40:D40)</f>
        <v>72.3933333333333</v>
      </c>
      <c r="N40" s="1" t="n">
        <f aca="false">AVERAGE(J40:L40)</f>
        <v>74.3933333333333</v>
      </c>
      <c r="O40" s="41" t="n">
        <f aca="false">(1-(N40/M40))*-1</f>
        <v>0.027626853301409</v>
      </c>
    </row>
    <row r="41" customFormat="false" ht="12.8" hidden="false" customHeight="false" outlineLevel="0" collapsed="false">
      <c r="A41" s="61" t="s">
        <v>362</v>
      </c>
      <c r="B41" s="43" t="n">
        <v>76.88</v>
      </c>
      <c r="C41" s="44" t="n">
        <v>76.72</v>
      </c>
      <c r="D41" s="44" t="n">
        <v>77.61</v>
      </c>
      <c r="E41" s="44" t="n">
        <v>76.71</v>
      </c>
      <c r="F41" s="44" t="n">
        <v>79.38</v>
      </c>
      <c r="G41" s="44" t="n">
        <v>77.21</v>
      </c>
      <c r="H41" s="44" t="n">
        <v>75.26</v>
      </c>
      <c r="I41" s="44" t="n">
        <v>76.78</v>
      </c>
      <c r="J41" s="44" t="n">
        <v>78.45</v>
      </c>
      <c r="K41" s="44" t="n">
        <v>78.68</v>
      </c>
      <c r="L41" s="45" t="n">
        <v>76.54</v>
      </c>
      <c r="M41" s="1" t="n">
        <f aca="false">AVERAGE(B41:D41)</f>
        <v>77.07</v>
      </c>
      <c r="N41" s="1" t="n">
        <f aca="false">AVERAGE(J41:L41)</f>
        <v>77.89</v>
      </c>
      <c r="O41" s="41" t="n">
        <f aca="false">(1-(N41/M41))*-1</f>
        <v>0.0106396782146101</v>
      </c>
    </row>
    <row r="42" customFormat="false" ht="12.8" hidden="false" customHeight="false" outlineLevel="0" collapsed="false">
      <c r="A42" s="61" t="s">
        <v>265</v>
      </c>
      <c r="B42" s="43" t="n">
        <v>72.92</v>
      </c>
      <c r="C42" s="44" t="n">
        <v>72.92</v>
      </c>
      <c r="D42" s="44" t="n">
        <v>72.79</v>
      </c>
      <c r="E42" s="44" t="n">
        <v>72.93</v>
      </c>
      <c r="F42" s="44" t="n">
        <v>73.2</v>
      </c>
      <c r="G42" s="44" t="n">
        <v>73.75</v>
      </c>
      <c r="H42" s="44" t="n">
        <v>73.37</v>
      </c>
      <c r="I42" s="44" t="n">
        <v>73.37</v>
      </c>
      <c r="J42" s="44" t="n">
        <v>74.39</v>
      </c>
      <c r="K42" s="44" t="n">
        <v>76.41</v>
      </c>
      <c r="L42" s="45" t="n">
        <v>67.5</v>
      </c>
      <c r="M42" s="1" t="n">
        <f aca="false">AVERAGE(B42:D42)</f>
        <v>72.8766666666667</v>
      </c>
      <c r="N42" s="1" t="n">
        <f aca="false">AVERAGE(J42:L42)</f>
        <v>72.7666666666667</v>
      </c>
      <c r="O42" s="41" t="n">
        <f aca="false">(1-(N42/M42))*-1</f>
        <v>-0.00150939944197959</v>
      </c>
    </row>
    <row r="43" customFormat="false" ht="12.8" hidden="false" customHeight="false" outlineLevel="0" collapsed="false">
      <c r="A43" s="61" t="s">
        <v>203</v>
      </c>
      <c r="B43" s="43" t="n">
        <v>74.33</v>
      </c>
      <c r="C43" s="44" t="n">
        <v>74.73</v>
      </c>
      <c r="D43" s="44" t="n">
        <v>73.89</v>
      </c>
      <c r="E43" s="44" t="n">
        <v>74.91</v>
      </c>
      <c r="F43" s="44" t="n">
        <v>74.93</v>
      </c>
      <c r="G43" s="44" t="n">
        <v>73.95</v>
      </c>
      <c r="H43" s="44" t="n">
        <v>71.7</v>
      </c>
      <c r="I43" s="44" t="n">
        <v>71.22</v>
      </c>
      <c r="J43" s="44" t="n">
        <v>71.01</v>
      </c>
      <c r="K43" s="44" t="n">
        <v>77.28</v>
      </c>
      <c r="L43" s="45" t="n">
        <v>73.36</v>
      </c>
      <c r="M43" s="1" t="n">
        <f aca="false">AVERAGE(B43:D43)</f>
        <v>74.3166666666667</v>
      </c>
      <c r="N43" s="1" t="n">
        <f aca="false">AVERAGE(J43:L43)</f>
        <v>73.8833333333333</v>
      </c>
      <c r="O43" s="41" t="n">
        <f aca="false">(1-(N43/M43))*-1</f>
        <v>-0.00583090379008755</v>
      </c>
    </row>
    <row r="44" customFormat="false" ht="12.8" hidden="false" customHeight="false" outlineLevel="0" collapsed="false">
      <c r="A44" s="61" t="s">
        <v>234</v>
      </c>
      <c r="B44" s="43" t="n">
        <v>87.92</v>
      </c>
      <c r="C44" s="44" t="n">
        <v>87.77</v>
      </c>
      <c r="D44" s="44" t="n">
        <v>87.74</v>
      </c>
      <c r="E44" s="44" t="n">
        <v>88.9</v>
      </c>
      <c r="F44" s="44" t="n">
        <v>88.07</v>
      </c>
      <c r="G44" s="44" t="n">
        <v>85.99</v>
      </c>
      <c r="H44" s="44" t="n">
        <v>87.76</v>
      </c>
      <c r="I44" s="44" t="n">
        <v>89.47</v>
      </c>
      <c r="J44" s="44" t="n">
        <v>91.24</v>
      </c>
      <c r="K44" s="44" t="n">
        <v>85.92</v>
      </c>
      <c r="L44" s="45" t="n">
        <v>80.2</v>
      </c>
      <c r="M44" s="1" t="n">
        <f aca="false">AVERAGE(B44:D44)</f>
        <v>87.81</v>
      </c>
      <c r="N44" s="1" t="n">
        <f aca="false">AVERAGE(J44:L44)</f>
        <v>85.7866666666667</v>
      </c>
      <c r="O44" s="41" t="n">
        <f aca="false">(1-(N44/M44))*-1</f>
        <v>-0.0230421743916789</v>
      </c>
    </row>
    <row r="45" customFormat="false" ht="12.8" hidden="false" customHeight="false" outlineLevel="0" collapsed="false">
      <c r="A45" s="61" t="s">
        <v>245</v>
      </c>
      <c r="B45" s="43" t="n">
        <v>65.31</v>
      </c>
      <c r="C45" s="44" t="n">
        <v>68.84</v>
      </c>
      <c r="D45" s="44" t="n">
        <v>66.35</v>
      </c>
      <c r="E45" s="44" t="n">
        <v>66.79</v>
      </c>
      <c r="F45" s="44" t="n">
        <v>66.36</v>
      </c>
      <c r="G45" s="44" t="n">
        <v>69.44</v>
      </c>
      <c r="H45" s="44" t="n">
        <v>68.12</v>
      </c>
      <c r="I45" s="44" t="n">
        <v>67.38</v>
      </c>
      <c r="J45" s="44" t="n">
        <v>67.17</v>
      </c>
      <c r="K45" s="44" t="n">
        <v>64.61</v>
      </c>
      <c r="L45" s="45" t="n">
        <v>60.51</v>
      </c>
      <c r="M45" s="1" t="n">
        <f aca="false">AVERAGE(B45:D45)</f>
        <v>66.8333333333333</v>
      </c>
      <c r="N45" s="1" t="n">
        <f aca="false">AVERAGE(J45:L45)</f>
        <v>64.0966666666667</v>
      </c>
      <c r="O45" s="41" t="n">
        <f aca="false">(1-(N45/M45))*-1</f>
        <v>-0.040947630922693</v>
      </c>
    </row>
    <row r="46" customFormat="false" ht="12.8" hidden="false" customHeight="false" outlineLevel="0" collapsed="false">
      <c r="A46" s="61" t="s">
        <v>325</v>
      </c>
      <c r="B46" s="43" t="n">
        <v>67.05</v>
      </c>
      <c r="C46" s="44" t="n">
        <v>69.8</v>
      </c>
      <c r="D46" s="44" t="n">
        <v>71.02</v>
      </c>
      <c r="E46" s="44" t="n">
        <v>69.41</v>
      </c>
      <c r="F46" s="44" t="n">
        <v>67.88</v>
      </c>
      <c r="G46" s="44" t="n">
        <v>69.44</v>
      </c>
      <c r="H46" s="44" t="n">
        <v>70.22</v>
      </c>
      <c r="I46" s="44" t="n">
        <v>70.22</v>
      </c>
      <c r="J46" s="44" t="n">
        <v>70.06</v>
      </c>
      <c r="K46" s="44" t="n">
        <v>62.78</v>
      </c>
      <c r="L46" s="45" t="n">
        <v>63.67</v>
      </c>
      <c r="M46" s="1" t="n">
        <f aca="false">AVERAGE(B46:D46)</f>
        <v>69.29</v>
      </c>
      <c r="N46" s="1" t="n">
        <f aca="false">AVERAGE(J46:L46)</f>
        <v>65.5033333333333</v>
      </c>
      <c r="O46" s="41" t="n">
        <f aca="false">(1-(N46/M46))*-1</f>
        <v>-0.0546495405782461</v>
      </c>
    </row>
    <row r="47" customFormat="false" ht="12.8" hidden="false" customHeight="false" outlineLevel="0" collapsed="false">
      <c r="A47" s="61" t="s">
        <v>226</v>
      </c>
      <c r="B47" s="43" t="n">
        <v>87.31</v>
      </c>
      <c r="C47" s="44" t="n">
        <v>89.01</v>
      </c>
      <c r="D47" s="44" t="n">
        <v>89.01</v>
      </c>
      <c r="E47" s="44" t="n">
        <v>84.74</v>
      </c>
      <c r="F47" s="44" t="n">
        <v>83.47</v>
      </c>
      <c r="G47" s="44" t="n">
        <v>84.72</v>
      </c>
      <c r="H47" s="44" t="n">
        <v>84.31</v>
      </c>
      <c r="I47" s="44" t="n">
        <v>84.71</v>
      </c>
      <c r="J47" s="44" t="n">
        <v>84.75</v>
      </c>
      <c r="K47" s="44" t="n">
        <v>81.74</v>
      </c>
      <c r="L47" s="45" t="n">
        <v>83.53</v>
      </c>
      <c r="M47" s="1" t="n">
        <f aca="false">AVERAGE(B47:D47)</f>
        <v>88.4433333333334</v>
      </c>
      <c r="N47" s="1" t="n">
        <f aca="false">AVERAGE(J47:L47)</f>
        <v>83.34</v>
      </c>
      <c r="O47" s="41" t="n">
        <f aca="false">(1-(N47/M47))*-1</f>
        <v>-0.0577017299212304</v>
      </c>
    </row>
    <row r="48" customFormat="false" ht="12.8" hidden="false" customHeight="false" outlineLevel="0" collapsed="false">
      <c r="A48" s="61" t="s">
        <v>370</v>
      </c>
      <c r="B48" s="43" t="n">
        <v>81.78</v>
      </c>
      <c r="C48" s="44" t="n">
        <v>76.51</v>
      </c>
      <c r="D48" s="44" t="n">
        <v>75.59</v>
      </c>
      <c r="E48" s="44" t="n">
        <v>77.51</v>
      </c>
      <c r="F48" s="44" t="n">
        <v>76.12</v>
      </c>
      <c r="G48" s="44" t="n">
        <v>76.27</v>
      </c>
      <c r="H48" s="44" t="n">
        <v>74.31</v>
      </c>
      <c r="I48" s="44" t="n">
        <v>76.15</v>
      </c>
      <c r="J48" s="44" t="n">
        <v>76.07</v>
      </c>
      <c r="K48" s="44" t="n">
        <v>72.74</v>
      </c>
      <c r="L48" s="45" t="n">
        <v>71.22</v>
      </c>
      <c r="M48" s="1" t="n">
        <f aca="false">AVERAGE(B48:D48)</f>
        <v>77.96</v>
      </c>
      <c r="N48" s="1" t="n">
        <f aca="false">AVERAGE(J48:L48)</f>
        <v>73.3433333333333</v>
      </c>
      <c r="O48" s="41" t="n">
        <f aca="false">(1-(N48/M48))*-1</f>
        <v>-0.059218402599624</v>
      </c>
    </row>
    <row r="49" customFormat="false" ht="12.8" hidden="false" customHeight="false" outlineLevel="0" collapsed="false">
      <c r="A49" s="61" t="s">
        <v>278</v>
      </c>
      <c r="B49" s="43" t="n">
        <v>90.12</v>
      </c>
      <c r="C49" s="44" t="n">
        <v>89.1</v>
      </c>
      <c r="D49" s="44" t="n">
        <v>88.82</v>
      </c>
      <c r="E49" s="44" t="n">
        <v>87.55</v>
      </c>
      <c r="F49" s="44" t="n">
        <v>87.27</v>
      </c>
      <c r="G49" s="44" t="n">
        <v>88.67</v>
      </c>
      <c r="H49" s="44" t="n">
        <v>88.87</v>
      </c>
      <c r="I49" s="44" t="n">
        <v>89.49</v>
      </c>
      <c r="J49" s="44" t="n">
        <v>90.04</v>
      </c>
      <c r="K49" s="44" t="n">
        <v>83.35</v>
      </c>
      <c r="L49" s="45" t="n">
        <v>75.89</v>
      </c>
      <c r="M49" s="1" t="n">
        <f aca="false">AVERAGE(B49:D49)</f>
        <v>89.3466666666667</v>
      </c>
      <c r="N49" s="1" t="n">
        <f aca="false">AVERAGE(J49:L49)</f>
        <v>83.0933333333334</v>
      </c>
      <c r="O49" s="41" t="n">
        <f aca="false">(1-(N49/M49))*-1</f>
        <v>-0.0699895537979403</v>
      </c>
    </row>
    <row r="50" customFormat="false" ht="12.8" hidden="false" customHeight="false" outlineLevel="0" collapsed="false">
      <c r="A50" s="61" t="s">
        <v>352</v>
      </c>
      <c r="B50" s="43" t="n">
        <v>81.81</v>
      </c>
      <c r="C50" s="44" t="n">
        <v>81.8</v>
      </c>
      <c r="D50" s="44" t="n">
        <v>81.8</v>
      </c>
      <c r="E50" s="44" t="n">
        <v>83.3</v>
      </c>
      <c r="F50" s="44" t="n">
        <v>83.93</v>
      </c>
      <c r="G50" s="44" t="n">
        <v>83.56</v>
      </c>
      <c r="H50" s="44" t="n">
        <v>83.62</v>
      </c>
      <c r="I50" s="44" t="n">
        <v>82.5</v>
      </c>
      <c r="J50" s="44" t="n">
        <v>83.05</v>
      </c>
      <c r="K50" s="44" t="n">
        <v>68.95</v>
      </c>
      <c r="L50" s="45" t="n">
        <v>70.62</v>
      </c>
      <c r="M50" s="1" t="n">
        <f aca="false">AVERAGE(B50:D50)</f>
        <v>81.8033333333333</v>
      </c>
      <c r="N50" s="1" t="n">
        <f aca="false">AVERAGE(J50:L50)</f>
        <v>74.2066666666667</v>
      </c>
      <c r="O50" s="41" t="n">
        <f aca="false">(1-(N50/M50))*-1</f>
        <v>-0.0928650014261847</v>
      </c>
    </row>
    <row r="51" customFormat="false" ht="12.8" hidden="false" customHeight="false" outlineLevel="0" collapsed="false">
      <c r="A51" s="61" t="s">
        <v>303</v>
      </c>
      <c r="B51" s="43" t="n">
        <v>54.7</v>
      </c>
      <c r="C51" s="44" t="n">
        <v>54.96</v>
      </c>
      <c r="D51" s="44" t="n">
        <v>56.31</v>
      </c>
      <c r="E51" s="44" t="n">
        <v>50.67</v>
      </c>
      <c r="F51" s="44" t="n">
        <v>51.03</v>
      </c>
      <c r="G51" s="44" t="n">
        <v>51.09</v>
      </c>
      <c r="H51" s="44" t="n">
        <v>53.22</v>
      </c>
      <c r="I51" s="44" t="n">
        <v>54.55</v>
      </c>
      <c r="J51" s="44" t="n">
        <v>53.29</v>
      </c>
      <c r="K51" s="44" t="n">
        <v>47.57</v>
      </c>
      <c r="L51" s="45" t="n">
        <v>47.98</v>
      </c>
      <c r="M51" s="1" t="n">
        <f aca="false">AVERAGE(B51:D51)</f>
        <v>55.3233333333333</v>
      </c>
      <c r="N51" s="1" t="n">
        <f aca="false">AVERAGE(J51:L51)</f>
        <v>49.6133333333333</v>
      </c>
      <c r="O51" s="41" t="n">
        <f aca="false">(1-(N51/M51))*-1</f>
        <v>-0.10321142375128</v>
      </c>
    </row>
    <row r="52" customFormat="false" ht="12.8" hidden="false" customHeight="false" outlineLevel="0" collapsed="false">
      <c r="A52" s="61" t="s">
        <v>371</v>
      </c>
      <c r="B52" s="43" t="n">
        <v>84.08</v>
      </c>
      <c r="C52" s="44" t="n">
        <v>83.92</v>
      </c>
      <c r="D52" s="44" t="n">
        <v>84.06</v>
      </c>
      <c r="E52" s="44" t="n">
        <v>84.12</v>
      </c>
      <c r="F52" s="44" t="n">
        <v>82.57</v>
      </c>
      <c r="G52" s="44" t="n">
        <v>84.44</v>
      </c>
      <c r="H52" s="44" t="n">
        <v>83.94</v>
      </c>
      <c r="I52" s="44" t="n">
        <v>84.21</v>
      </c>
      <c r="J52" s="44" t="n">
        <v>83.62</v>
      </c>
      <c r="K52" s="44" t="n">
        <v>72.03</v>
      </c>
      <c r="L52" s="45" t="n">
        <v>70.33</v>
      </c>
      <c r="M52" s="1" t="n">
        <f aca="false">AVERAGE(B52:D52)</f>
        <v>84.02</v>
      </c>
      <c r="N52" s="1" t="n">
        <f aca="false">AVERAGE(J52:L52)</f>
        <v>75.3266666666667</v>
      </c>
      <c r="O52" s="41" t="n">
        <f aca="false">(1-(N52/M52))*-1</f>
        <v>-0.103467428390066</v>
      </c>
    </row>
    <row r="53" customFormat="false" ht="12.8" hidden="false" customHeight="false" outlineLevel="0" collapsed="false">
      <c r="A53" s="61" t="s">
        <v>328</v>
      </c>
      <c r="B53" s="43" t="n">
        <v>68.13</v>
      </c>
      <c r="C53" s="44" t="n">
        <v>68.3</v>
      </c>
      <c r="D53" s="44" t="n">
        <v>68.79</v>
      </c>
      <c r="E53" s="44" t="n">
        <v>70.01</v>
      </c>
      <c r="F53" s="44" t="n">
        <v>69.02</v>
      </c>
      <c r="G53" s="44" t="n">
        <v>69.73</v>
      </c>
      <c r="H53" s="44" t="n">
        <v>69.78</v>
      </c>
      <c r="I53" s="44" t="n">
        <v>69.06</v>
      </c>
      <c r="J53" s="44" t="n">
        <v>68.29</v>
      </c>
      <c r="K53" s="44" t="n">
        <v>61.75</v>
      </c>
      <c r="L53" s="45" t="n">
        <v>52.74</v>
      </c>
      <c r="M53" s="1" t="n">
        <f aca="false">AVERAGE(B53:D53)</f>
        <v>68.4066666666667</v>
      </c>
      <c r="N53" s="1" t="n">
        <f aca="false">AVERAGE(J53:L53)</f>
        <v>60.9266666666667</v>
      </c>
      <c r="O53" s="41" t="n">
        <f aca="false">(1-(N53/M53))*-1</f>
        <v>-0.109346067634733</v>
      </c>
    </row>
    <row r="54" customFormat="false" ht="12.8" hidden="false" customHeight="false" outlineLevel="0" collapsed="false">
      <c r="A54" s="61" t="s">
        <v>218</v>
      </c>
      <c r="B54" s="43" t="n">
        <v>67.25</v>
      </c>
      <c r="C54" s="44" t="n">
        <v>65.97</v>
      </c>
      <c r="D54" s="44" t="n">
        <v>68.07</v>
      </c>
      <c r="E54" s="44" t="n">
        <v>67.38</v>
      </c>
      <c r="F54" s="44" t="n">
        <v>66.42</v>
      </c>
      <c r="G54" s="44" t="n">
        <v>68.8</v>
      </c>
      <c r="H54" s="44" t="n">
        <v>67.21</v>
      </c>
      <c r="I54" s="44" t="n">
        <v>65.95</v>
      </c>
      <c r="J54" s="44" t="n">
        <v>63.75</v>
      </c>
      <c r="K54" s="44" t="n">
        <v>55.36</v>
      </c>
      <c r="L54" s="45" t="n">
        <v>58.67</v>
      </c>
      <c r="M54" s="1" t="n">
        <f aca="false">AVERAGE(B54:D54)</f>
        <v>67.0966666666667</v>
      </c>
      <c r="N54" s="1" t="n">
        <f aca="false">AVERAGE(J54:L54)</f>
        <v>59.26</v>
      </c>
      <c r="O54" s="41" t="n">
        <f aca="false">(1-(N54/M54))*-1</f>
        <v>-0.116796661533111</v>
      </c>
    </row>
    <row r="55" customFormat="false" ht="12.8" hidden="false" customHeight="false" outlineLevel="0" collapsed="false">
      <c r="A55" s="61" t="s">
        <v>327</v>
      </c>
      <c r="B55" s="43" t="n">
        <v>71.22</v>
      </c>
      <c r="C55" s="44" t="n">
        <v>68.19</v>
      </c>
      <c r="D55" s="44" t="n">
        <v>66.26</v>
      </c>
      <c r="E55" s="44" t="n">
        <v>66.37</v>
      </c>
      <c r="F55" s="44" t="n">
        <v>64.36</v>
      </c>
      <c r="G55" s="44" t="n">
        <v>67.68</v>
      </c>
      <c r="H55" s="44" t="n">
        <v>67.6</v>
      </c>
      <c r="I55" s="44" t="n">
        <v>67.03</v>
      </c>
      <c r="J55" s="44" t="n">
        <v>66.48</v>
      </c>
      <c r="K55" s="44" t="n">
        <v>58.36</v>
      </c>
      <c r="L55" s="45" t="n">
        <v>55.96</v>
      </c>
      <c r="M55" s="1" t="n">
        <f aca="false">AVERAGE(B55:D55)</f>
        <v>68.5566666666667</v>
      </c>
      <c r="N55" s="1" t="n">
        <f aca="false">AVERAGE(J55:L55)</f>
        <v>60.2666666666667</v>
      </c>
      <c r="O55" s="41" t="n">
        <f aca="false">(1-(N55/M55))*-1</f>
        <v>-0.120921865123742</v>
      </c>
    </row>
    <row r="56" customFormat="false" ht="12.8" hidden="false" customHeight="false" outlineLevel="0" collapsed="false">
      <c r="A56" s="61" t="s">
        <v>212</v>
      </c>
      <c r="B56" s="43"/>
      <c r="C56" s="44" t="n">
        <v>82.95</v>
      </c>
      <c r="D56" s="44" t="n">
        <v>81.46</v>
      </c>
      <c r="E56" s="44" t="n">
        <v>79.39</v>
      </c>
      <c r="F56" s="44" t="n">
        <v>76.57</v>
      </c>
      <c r="G56" s="44" t="n">
        <v>75.45</v>
      </c>
      <c r="H56" s="44" t="n">
        <v>72.5</v>
      </c>
      <c r="I56" s="44" t="n">
        <v>72.5</v>
      </c>
      <c r="J56" s="44" t="n">
        <v>72.39</v>
      </c>
      <c r="K56" s="44" t="n">
        <v>70.67</v>
      </c>
      <c r="L56" s="45" t="n">
        <v>70.49</v>
      </c>
      <c r="M56" s="1" t="n">
        <f aca="false">AVERAGE(B56:D56)</f>
        <v>82.205</v>
      </c>
      <c r="N56" s="1" t="n">
        <f aca="false">AVERAGE(J56:L56)</f>
        <v>71.1833333333333</v>
      </c>
      <c r="O56" s="41" t="n">
        <f aca="false">(1-(N56/M56))*-1</f>
        <v>-0.134075380654056</v>
      </c>
    </row>
    <row r="57" customFormat="false" ht="12.8" hidden="false" customHeight="false" outlineLevel="0" collapsed="false">
      <c r="A57" s="61" t="s">
        <v>229</v>
      </c>
      <c r="B57" s="43" t="n">
        <v>73.76</v>
      </c>
      <c r="C57" s="44" t="n">
        <v>74.2</v>
      </c>
      <c r="D57" s="44" t="n">
        <v>77</v>
      </c>
      <c r="E57" s="44" t="n">
        <v>80.77</v>
      </c>
      <c r="F57" s="44" t="n">
        <v>79.47</v>
      </c>
      <c r="G57" s="44" t="n">
        <v>77.31</v>
      </c>
      <c r="H57" s="44" t="n">
        <v>74.35</v>
      </c>
      <c r="I57" s="44" t="n">
        <v>72.69</v>
      </c>
      <c r="J57" s="44" t="n">
        <v>72.11</v>
      </c>
      <c r="K57" s="44" t="n">
        <v>60.61</v>
      </c>
      <c r="L57" s="45" t="n">
        <v>60.09</v>
      </c>
      <c r="M57" s="1" t="n">
        <f aca="false">AVERAGE(B57:D57)</f>
        <v>74.9866666666667</v>
      </c>
      <c r="N57" s="1" t="n">
        <f aca="false">AVERAGE(J57:L57)</f>
        <v>64.27</v>
      </c>
      <c r="O57" s="41" t="n">
        <f aca="false">(1-(N57/M57))*-1</f>
        <v>-0.142914295874822</v>
      </c>
    </row>
    <row r="58" customFormat="false" ht="12.8" hidden="false" customHeight="false" outlineLevel="0" collapsed="false">
      <c r="A58" s="61" t="s">
        <v>266</v>
      </c>
      <c r="B58" s="43" t="n">
        <v>75.91</v>
      </c>
      <c r="C58" s="44" t="n">
        <v>76.47</v>
      </c>
      <c r="D58" s="44" t="n">
        <v>74.92</v>
      </c>
      <c r="E58" s="44" t="n">
        <v>75.34</v>
      </c>
      <c r="F58" s="44" t="n">
        <v>73.64</v>
      </c>
      <c r="G58" s="44" t="n">
        <v>73.18</v>
      </c>
      <c r="H58" s="44" t="n">
        <v>71</v>
      </c>
      <c r="I58" s="44" t="n">
        <v>69.8</v>
      </c>
      <c r="J58" s="44" t="n">
        <v>68.88</v>
      </c>
      <c r="K58" s="44" t="n">
        <v>64.55</v>
      </c>
      <c r="L58" s="45" t="n">
        <v>57.38</v>
      </c>
      <c r="M58" s="1" t="n">
        <f aca="false">AVERAGE(B58:D58)</f>
        <v>75.7666666666667</v>
      </c>
      <c r="N58" s="1" t="n">
        <f aca="false">AVERAGE(J58:L58)</f>
        <v>63.6033333333333</v>
      </c>
      <c r="O58" s="41" t="n">
        <f aca="false">(1-(N58/M58))*-1</f>
        <v>-0.160536735591729</v>
      </c>
    </row>
    <row r="59" customFormat="false" ht="12.8" hidden="false" customHeight="false" outlineLevel="0" collapsed="false">
      <c r="A59" s="55" t="s">
        <v>262</v>
      </c>
      <c r="B59" s="43" t="n">
        <v>70.61</v>
      </c>
      <c r="C59" s="44" t="n">
        <v>63.39</v>
      </c>
      <c r="D59" s="44" t="n">
        <v>62.08</v>
      </c>
      <c r="E59" s="44" t="n">
        <v>61.97</v>
      </c>
      <c r="F59" s="44" t="n">
        <v>60.67</v>
      </c>
      <c r="G59" s="44" t="n">
        <v>63.83</v>
      </c>
      <c r="H59" s="44" t="n">
        <v>64.06</v>
      </c>
      <c r="I59" s="44" t="n">
        <v>64.26</v>
      </c>
      <c r="J59" s="44" t="n">
        <v>61.55</v>
      </c>
      <c r="K59" s="44" t="n">
        <v>47.94</v>
      </c>
      <c r="L59" s="45" t="n">
        <v>48.12</v>
      </c>
      <c r="M59" s="1" t="n">
        <f aca="false">AVERAGE(B59:D59)</f>
        <v>65.36</v>
      </c>
      <c r="N59" s="1" t="n">
        <f aca="false">AVERAGE(J59:L59)</f>
        <v>52.5366666666667</v>
      </c>
      <c r="O59" s="41" t="n">
        <f aca="false">(1-(N59/M59))*-1</f>
        <v>-0.196195430436557</v>
      </c>
    </row>
    <row r="60" customFormat="false" ht="12.8" hidden="false" customHeight="false" outlineLevel="0" collapsed="false">
      <c r="A60" s="55" t="s">
        <v>215</v>
      </c>
      <c r="B60" s="43" t="n">
        <v>67.2</v>
      </c>
      <c r="C60" s="44" t="n">
        <v>68.96</v>
      </c>
      <c r="D60" s="44" t="n">
        <v>68.71</v>
      </c>
      <c r="E60" s="44" t="n">
        <v>68.22</v>
      </c>
      <c r="F60" s="44" t="n">
        <v>66.12</v>
      </c>
      <c r="G60" s="44" t="n">
        <v>67.55</v>
      </c>
      <c r="H60" s="44" t="n">
        <v>64.62</v>
      </c>
      <c r="I60" s="44" t="n">
        <v>64.63</v>
      </c>
      <c r="J60" s="44" t="n">
        <v>64.53</v>
      </c>
      <c r="K60" s="44" t="n">
        <v>47.58</v>
      </c>
      <c r="L60" s="45" t="n">
        <v>51.09</v>
      </c>
      <c r="M60" s="1" t="n">
        <f aca="false">AVERAGE(B60:D60)</f>
        <v>68.29</v>
      </c>
      <c r="N60" s="1" t="n">
        <f aca="false">AVERAGE(J60:L60)</f>
        <v>54.4</v>
      </c>
      <c r="O60" s="41" t="n">
        <f aca="false">(1-(N60/M60))*-1</f>
        <v>-0.20339727632157</v>
      </c>
    </row>
    <row r="61" customFormat="false" ht="12.8" hidden="false" customHeight="false" outlineLevel="0" collapsed="false">
      <c r="A61" s="55" t="s">
        <v>231</v>
      </c>
      <c r="B61" s="43" t="n">
        <v>62.52</v>
      </c>
      <c r="C61" s="44" t="n">
        <v>63.32</v>
      </c>
      <c r="D61" s="44" t="n">
        <v>60.92</v>
      </c>
      <c r="E61" s="44" t="n">
        <v>55.89</v>
      </c>
      <c r="F61" s="44" t="n">
        <v>58.53</v>
      </c>
      <c r="G61" s="44" t="n">
        <v>58.97</v>
      </c>
      <c r="H61" s="44" t="n">
        <v>57.18</v>
      </c>
      <c r="I61" s="44" t="n">
        <v>57.34</v>
      </c>
      <c r="J61" s="44" t="n">
        <v>56.26</v>
      </c>
      <c r="K61" s="44" t="n">
        <v>42.43</v>
      </c>
      <c r="L61" s="45" t="n">
        <v>45.23</v>
      </c>
      <c r="M61" s="1" t="n">
        <f aca="false">AVERAGE(B61:D61)</f>
        <v>62.2533333333333</v>
      </c>
      <c r="N61" s="1" t="n">
        <f aca="false">AVERAGE(J61:L61)</f>
        <v>47.9733333333333</v>
      </c>
      <c r="O61" s="41" t="n">
        <f aca="false">(1-(N61/M61))*-1</f>
        <v>-0.229385307346327</v>
      </c>
    </row>
    <row r="62" customFormat="false" ht="12.8" hidden="false" customHeight="false" outlineLevel="0" collapsed="false">
      <c r="A62" s="55" t="s">
        <v>247</v>
      </c>
      <c r="B62" s="43" t="n">
        <v>77.14</v>
      </c>
      <c r="C62" s="44" t="n">
        <v>78.43</v>
      </c>
      <c r="D62" s="44" t="n">
        <v>76.34</v>
      </c>
      <c r="E62" s="44" t="n">
        <v>72.8</v>
      </c>
      <c r="F62" s="44" t="n">
        <v>72.76</v>
      </c>
      <c r="G62" s="44" t="n">
        <v>72.22</v>
      </c>
      <c r="H62" s="44" t="n">
        <v>70.19</v>
      </c>
      <c r="I62" s="44" t="n">
        <v>70.3</v>
      </c>
      <c r="J62" s="44" t="n">
        <v>69.51</v>
      </c>
      <c r="K62" s="44" t="n">
        <v>54.09</v>
      </c>
      <c r="L62" s="45" t="n">
        <v>51.36</v>
      </c>
      <c r="M62" s="1" t="n">
        <f aca="false">AVERAGE(B62:D62)</f>
        <v>77.3033333333333</v>
      </c>
      <c r="N62" s="1" t="n">
        <f aca="false">AVERAGE(J62:L62)</f>
        <v>58.32</v>
      </c>
      <c r="O62" s="41" t="n">
        <f aca="false">(1-(N62/M62))*-1</f>
        <v>-0.24556940192316</v>
      </c>
    </row>
    <row r="63" customFormat="false" ht="12.8" hidden="false" customHeight="false" outlineLevel="0" collapsed="false">
      <c r="A63" s="55" t="s">
        <v>373</v>
      </c>
      <c r="B63" s="43" t="n">
        <v>65.56</v>
      </c>
      <c r="C63" s="44" t="n">
        <v>64.63</v>
      </c>
      <c r="D63" s="44" t="n">
        <v>59.39</v>
      </c>
      <c r="E63" s="44" t="n">
        <v>55.23</v>
      </c>
      <c r="F63" s="44" t="n">
        <v>57.06</v>
      </c>
      <c r="G63" s="44" t="n">
        <v>53.97</v>
      </c>
      <c r="H63" s="44" t="n">
        <v>50.9</v>
      </c>
      <c r="I63" s="44" t="n">
        <v>54.34</v>
      </c>
      <c r="J63" s="44" t="n">
        <v>52.4</v>
      </c>
      <c r="K63" s="44" t="n">
        <v>37.78</v>
      </c>
      <c r="L63" s="45" t="n">
        <v>36.99</v>
      </c>
      <c r="M63" s="1" t="n">
        <f aca="false">AVERAGE(B63:D63)</f>
        <v>63.1933333333333</v>
      </c>
      <c r="N63" s="1" t="n">
        <f aca="false">AVERAGE(J63:L63)</f>
        <v>42.39</v>
      </c>
      <c r="O63" s="41" t="n">
        <f aca="false">(1-(N63/M63))*-1</f>
        <v>-0.329201392551957</v>
      </c>
    </row>
    <row r="64" customFormat="false" ht="12.8" hidden="false" customHeight="false" outlineLevel="0" collapsed="false">
      <c r="A64" s="55" t="s">
        <v>267</v>
      </c>
      <c r="B64" s="43" t="n">
        <v>63.08</v>
      </c>
      <c r="C64" s="44" t="n">
        <v>62.86</v>
      </c>
      <c r="D64" s="44" t="n">
        <v>60.73</v>
      </c>
      <c r="E64" s="44" t="n">
        <v>55.38</v>
      </c>
      <c r="F64" s="44" t="n">
        <v>56.25</v>
      </c>
      <c r="G64" s="44" t="n">
        <v>54.77</v>
      </c>
      <c r="H64" s="44" t="n">
        <v>51.47</v>
      </c>
      <c r="I64" s="44" t="n">
        <v>51.8</v>
      </c>
      <c r="J64" s="44" t="n">
        <v>50.65</v>
      </c>
      <c r="K64" s="44" t="n">
        <v>34.61</v>
      </c>
      <c r="L64" s="45" t="n">
        <v>32.65</v>
      </c>
      <c r="M64" s="1" t="n">
        <f aca="false">AVERAGE(B64:D64)</f>
        <v>62.2233333333333</v>
      </c>
      <c r="N64" s="1" t="n">
        <f aca="false">AVERAGE(J64:L64)</f>
        <v>39.3033333333333</v>
      </c>
      <c r="O64" s="41" t="n">
        <f aca="false">(1-(N64/M64))*-1</f>
        <v>-0.368350565168479</v>
      </c>
    </row>
    <row r="65" customFormat="false" ht="12.8" hidden="false" customHeight="false" outlineLevel="0" collapsed="false">
      <c r="A65" s="63" t="s">
        <v>314</v>
      </c>
      <c r="B65" s="47" t="n">
        <v>71.69</v>
      </c>
      <c r="C65" s="48" t="n">
        <v>72.3</v>
      </c>
      <c r="D65" s="48" t="n">
        <v>72.06</v>
      </c>
      <c r="E65" s="48" t="n">
        <v>71.18</v>
      </c>
      <c r="F65" s="48" t="n">
        <v>68.99</v>
      </c>
      <c r="G65" s="48" t="n">
        <v>69.59</v>
      </c>
      <c r="H65" s="48" t="n">
        <v>64.47</v>
      </c>
      <c r="I65" s="48" t="n">
        <v>64.19</v>
      </c>
      <c r="J65" s="48" t="n">
        <v>60.02</v>
      </c>
      <c r="K65" s="48" t="n">
        <v>37.09</v>
      </c>
      <c r="L65" s="49" t="n">
        <v>37.09</v>
      </c>
      <c r="M65" s="1" t="n">
        <f aca="false">AVERAGE(B65:D65)</f>
        <v>72.0166666666667</v>
      </c>
      <c r="N65" s="1" t="n">
        <f aca="false">AVERAGE(J65:L65)</f>
        <v>44.7333333333333</v>
      </c>
      <c r="O65" s="41" t="n">
        <f aca="false">(1-(N65/M65))*-1</f>
        <v>-0.378847489007174</v>
      </c>
    </row>
    <row r="68" customFormat="false" ht="12.8" hidden="false" customHeight="false" outlineLevel="0" collapsed="false">
      <c r="B68" s="1" t="n">
        <f aca="false">MIN(B39:B65)</f>
        <v>28.36</v>
      </c>
      <c r="C68" s="1" t="n">
        <f aca="false">MIN(C39:C65)</f>
        <v>29.08</v>
      </c>
      <c r="D68" s="1" t="n">
        <f aca="false">MIN(D39:D65)</f>
        <v>29.79</v>
      </c>
      <c r="E68" s="1" t="n">
        <f aca="false">MIN(E39:E65)</f>
        <v>29.77</v>
      </c>
      <c r="F68" s="1" t="n">
        <f aca="false">MIN(F39:F65)</f>
        <v>28.25</v>
      </c>
      <c r="G68" s="1" t="n">
        <f aca="false">MIN(G39:G65)</f>
        <v>31.1</v>
      </c>
      <c r="H68" s="1" t="n">
        <f aca="false">MIN(H39:H65)</f>
        <v>36.19</v>
      </c>
      <c r="I68" s="1" t="n">
        <f aca="false">MIN(I39:I65)</f>
        <v>36.19</v>
      </c>
      <c r="J68" s="1" t="n">
        <f aca="false">MIN(J39:J65)</f>
        <v>36.06</v>
      </c>
      <c r="K68" s="1" t="n">
        <f aca="false">MIN(K39:K65)</f>
        <v>27.32</v>
      </c>
      <c r="L68" s="1" t="n">
        <f aca="false">MIN(L39:L65)</f>
        <v>29</v>
      </c>
    </row>
  </sheetData>
  <mergeCells count="1">
    <mergeCell ref="B35:C35"/>
  </mergeCells>
  <conditionalFormatting sqref="O5:O32">
    <cfRule type="dataBar" priority="2">
      <dataBar showValue="1" minLength="0" maxLength="100">
        <cfvo type="min" val="0"/>
        <cfvo type="max" val="0"/>
        <color rgb="FF2A6099"/>
      </dataBar>
      <extLst>
        <ext xmlns:x14="http://schemas.microsoft.com/office/spreadsheetml/2009/9/main" uri="{B025F937-C7B1-47D3-B67F-A62EFF666E3E}">
          <x14:id>{15ACD842-B7BC-4A39-B282-1C77536DB2D6}</x14:id>
        </ext>
      </extLst>
    </cfRule>
  </conditionalFormatting>
  <conditionalFormatting sqref="O39:O65">
    <cfRule type="dataBar" priority="3">
      <dataBar showValue="1" minLength="0" maxLength="100">
        <cfvo type="min" val="0"/>
        <cfvo type="max" val="0"/>
        <color rgb="FF2A6099"/>
      </dataBar>
      <extLst>
        <ext xmlns:x14="http://schemas.microsoft.com/office/spreadsheetml/2009/9/main" uri="{B025F937-C7B1-47D3-B67F-A62EFF666E3E}">
          <x14:id>{81F6996C-9F35-4B33-9EE8-D9005DA17F58}</x14:id>
        </ext>
      </extLst>
    </cfRule>
  </conditionalFormatting>
  <conditionalFormatting sqref="B39:L65">
    <cfRule type="colorScale" priority="4">
      <colorScale>
        <cfvo type="min" val="0"/>
        <cfvo type="percentile" val="50"/>
        <cfvo type="max" val="0"/>
        <color rgb="FFFF0000"/>
        <color rgb="FFFFFF00"/>
        <color rgb="FF00A933"/>
      </colorScale>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extLst>
    <ext xmlns:x14="http://schemas.microsoft.com/office/spreadsheetml/2009/9/main" uri="{78C0D931-6437-407d-A8EE-F0AAD7539E65}">
      <x14:conditionalFormattings>
        <x14:conditionalFormatting xmlns:xm="http://schemas.microsoft.com/office/excel/2006/main">
          <x14:cfRule type="dataBar" id="{15ACD842-B7BC-4A39-B282-1C77536DB2D6}">
            <x14:dataBar minLength="0" maxLength="100" axisPosition="automatic" gradient="true">
              <x14:cfvo type="autoMin"/>
              <x14:cfvo type="autoMax"/>
              <x14:negativeFillColor rgb="FFFF0000"/>
              <x14:axisColor rgb="FF000000"/>
            </x14:dataBar>
          </x14:cfRule>
          <xm:sqref>O5:O32</xm:sqref>
        </x14:conditionalFormatting>
        <x14:conditionalFormatting xmlns:xm="http://schemas.microsoft.com/office/excel/2006/main">
          <x14:cfRule type="dataBar" id="{81F6996C-9F35-4B33-9EE8-D9005DA17F58}">
            <x14:dataBar minLength="0" maxLength="100" axisPosition="automatic" gradient="true">
              <x14:cfvo type="autoMin"/>
              <x14:cfvo type="autoMax"/>
              <x14:negativeFillColor rgb="FFFF0000"/>
              <x14:axisColor rgb="FF000000"/>
            </x14:dataBar>
          </x14:cfRule>
          <xm:sqref>O39:O65</xm:sqref>
        </x14:conditionalFormatting>
      </x14:conditionalFormattings>
    </ext>
  </extLs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Y132"/>
  <sheetViews>
    <sheetView showFormulas="false" showGridLines="true" showRowColHeaders="true" showZeros="true" rightToLeft="false" tabSelected="false" showOutlineSymbols="true" defaultGridColor="true" view="normal" topLeftCell="A34" colorId="64" zoomScale="140" zoomScaleNormal="140" zoomScalePageLayoutView="100" workbookViewId="0">
      <selection pane="topLeft" activeCell="P58" activeCellId="0" sqref="P58"/>
    </sheetView>
  </sheetViews>
  <sheetFormatPr defaultColWidth="11.53515625" defaultRowHeight="12.8" zeroHeight="false" outlineLevelRow="0" outlineLevelCol="0"/>
  <cols>
    <col collapsed="false" customWidth="true" hidden="false" outlineLevel="0" max="1" min="1" style="0" width="20.93"/>
    <col collapsed="false" customWidth="true" hidden="false" outlineLevel="0" max="12" min="2" style="0" width="8.67"/>
    <col collapsed="false" customWidth="true" hidden="true" outlineLevel="0" max="13" min="13" style="0" width="11.9"/>
    <col collapsed="false" customWidth="false" hidden="true" outlineLevel="0" max="14" min="14" style="0" width="11.52"/>
    <col collapsed="false" customWidth="true" hidden="false" outlineLevel="0" max="15" min="15" style="0" width="26.69"/>
    <col collapsed="false" customWidth="true" hidden="false" outlineLevel="0" max="16" min="16" style="0" width="7.84"/>
    <col collapsed="false" customWidth="true" hidden="false" outlineLevel="0" max="17" min="17" style="0" width="3.27"/>
    <col collapsed="false" customWidth="true" hidden="false" outlineLevel="0" max="18" min="18" style="0" width="3.07"/>
    <col collapsed="false" customWidth="true" hidden="false" outlineLevel="0" max="19" min="19" style="0" width="6.54"/>
    <col collapsed="false" customWidth="true" hidden="false" outlineLevel="0" max="23" min="23" style="0" width="24.91"/>
    <col collapsed="false" customWidth="true" hidden="false" outlineLevel="0" max="24" min="24" style="0" width="14.29"/>
  </cols>
  <sheetData>
    <row r="1" customFormat="false" ht="12.8" hidden="false" customHeight="false" outlineLevel="0" collapsed="false">
      <c r="A1" s="57" t="s">
        <v>14</v>
      </c>
      <c r="B1" s="58" t="s">
        <v>386</v>
      </c>
    </row>
    <row r="3" customFormat="false" ht="12.8" hidden="false" customHeight="false" outlineLevel="0" collapsed="false">
      <c r="A3" s="10" t="s">
        <v>196</v>
      </c>
      <c r="B3" s="11" t="s">
        <v>197</v>
      </c>
      <c r="C3" s="12"/>
      <c r="D3" s="12"/>
      <c r="E3" s="12"/>
      <c r="F3" s="12"/>
      <c r="G3" s="12"/>
      <c r="H3" s="12"/>
      <c r="I3" s="12"/>
      <c r="J3" s="12"/>
      <c r="K3" s="12"/>
      <c r="L3" s="13"/>
    </row>
    <row r="4" customFormat="false" ht="23.85" hidden="false" customHeight="false" outlineLevel="0" collapsed="false">
      <c r="A4" s="14" t="s">
        <v>15</v>
      </c>
      <c r="B4" s="15" t="n">
        <v>2013</v>
      </c>
      <c r="C4" s="16" t="n">
        <v>2014</v>
      </c>
      <c r="D4" s="16" t="n">
        <v>2015</v>
      </c>
      <c r="E4" s="16" t="n">
        <v>2016</v>
      </c>
      <c r="F4" s="16" t="n">
        <v>2017</v>
      </c>
      <c r="G4" s="16" t="n">
        <v>2018</v>
      </c>
      <c r="H4" s="16" t="n">
        <v>2019</v>
      </c>
      <c r="I4" s="16" t="n">
        <v>2020</v>
      </c>
      <c r="J4" s="16" t="n">
        <v>2021</v>
      </c>
      <c r="K4" s="16" t="n">
        <v>2022</v>
      </c>
      <c r="L4" s="17" t="n">
        <v>2023</v>
      </c>
      <c r="M4" s="36" t="s">
        <v>396</v>
      </c>
      <c r="N4" s="36" t="s">
        <v>394</v>
      </c>
      <c r="O4" s="59" t="s">
        <v>395</v>
      </c>
    </row>
    <row r="5" customFormat="false" ht="12.8" hidden="false" customHeight="false" outlineLevel="0" collapsed="false">
      <c r="A5" s="60" t="s">
        <v>199</v>
      </c>
      <c r="B5" s="38" t="n">
        <v>69.12</v>
      </c>
      <c r="C5" s="39" t="n">
        <v>70.08</v>
      </c>
      <c r="D5" s="39" t="n">
        <v>71.23</v>
      </c>
      <c r="E5" s="39" t="n">
        <v>70.08</v>
      </c>
      <c r="F5" s="39" t="n">
        <v>70.08</v>
      </c>
      <c r="G5" s="39" t="n">
        <v>70.51</v>
      </c>
      <c r="H5" s="39" t="n">
        <v>70.16</v>
      </c>
      <c r="I5" s="39" t="n">
        <v>69.75</v>
      </c>
      <c r="J5" s="39" t="n">
        <v>69.41</v>
      </c>
      <c r="K5" s="39" t="n">
        <v>56.41</v>
      </c>
      <c r="L5" s="40" t="n">
        <v>57.86</v>
      </c>
      <c r="M5" s="1" t="n">
        <f aca="false">AVERAGE(B5:D5)</f>
        <v>70.1433333333333</v>
      </c>
      <c r="N5" s="1" t="n">
        <f aca="false">AVERAGE(J5:L5)</f>
        <v>61.2266666666667</v>
      </c>
      <c r="O5" s="41" t="n">
        <f aca="false">(1-(N5/M5))*-1</f>
        <v>-0.127120657700898</v>
      </c>
    </row>
    <row r="6" customFormat="false" ht="12.8" hidden="false" customHeight="false" outlineLevel="0" collapsed="false">
      <c r="A6" s="61" t="s">
        <v>201</v>
      </c>
      <c r="B6" s="43" t="n">
        <v>93.18</v>
      </c>
      <c r="C6" s="44" t="n">
        <v>93.18</v>
      </c>
      <c r="D6" s="44" t="n">
        <v>80.13</v>
      </c>
      <c r="E6" s="44" t="n">
        <v>80.13</v>
      </c>
      <c r="F6" s="44" t="n">
        <v>78.97</v>
      </c>
      <c r="G6" s="44" t="n">
        <v>77.79</v>
      </c>
      <c r="H6" s="44" t="n">
        <v>75.37</v>
      </c>
      <c r="I6" s="44" t="n">
        <v>76.77</v>
      </c>
      <c r="J6" s="44" t="n">
        <v>76.68</v>
      </c>
      <c r="K6" s="44" t="n">
        <v>68.79</v>
      </c>
      <c r="L6" s="45" t="n">
        <v>75.05</v>
      </c>
      <c r="M6" s="1" t="n">
        <f aca="false">AVERAGE(B6:D6)</f>
        <v>88.83</v>
      </c>
      <c r="N6" s="1" t="n">
        <f aca="false">AVERAGE(J6:L6)</f>
        <v>73.5066666666667</v>
      </c>
      <c r="O6" s="41" t="n">
        <f aca="false">(1-(N6/M6))*-1</f>
        <v>-0.17250178243086</v>
      </c>
    </row>
    <row r="7" customFormat="false" ht="12.8" hidden="false" customHeight="false" outlineLevel="0" collapsed="false">
      <c r="A7" s="61" t="s">
        <v>206</v>
      </c>
      <c r="B7" s="43" t="n">
        <v>90.6</v>
      </c>
      <c r="C7" s="44" t="n">
        <v>89.99</v>
      </c>
      <c r="D7" s="44" t="n">
        <v>89.15</v>
      </c>
      <c r="E7" s="44" t="n">
        <v>86.82</v>
      </c>
      <c r="F7" s="44" t="n">
        <v>86.53</v>
      </c>
      <c r="G7" s="44" t="n">
        <v>85.96</v>
      </c>
      <c r="H7" s="44" t="n">
        <v>84.67</v>
      </c>
      <c r="I7" s="44" t="n">
        <v>84.22</v>
      </c>
      <c r="J7" s="44" t="n">
        <v>83.66</v>
      </c>
      <c r="K7" s="44" t="n">
        <v>76.74</v>
      </c>
      <c r="L7" s="45" t="n">
        <v>77.3</v>
      </c>
      <c r="M7" s="1" t="n">
        <f aca="false">AVERAGE(B7:D7)</f>
        <v>89.9133333333333</v>
      </c>
      <c r="N7" s="1" t="n">
        <f aca="false">AVERAGE(J7:L7)</f>
        <v>79.2333333333333</v>
      </c>
      <c r="O7" s="41" t="n">
        <f aca="false">(1-(N7/M7))*-1</f>
        <v>-0.118781048416994</v>
      </c>
    </row>
    <row r="8" customFormat="false" ht="12.8" hidden="false" customHeight="false" outlineLevel="0" collapsed="false">
      <c r="A8" s="61" t="s">
        <v>211</v>
      </c>
      <c r="B8" s="43" t="n">
        <v>87.06</v>
      </c>
      <c r="C8" s="44" t="n">
        <v>87.2</v>
      </c>
      <c r="D8" s="44" t="n">
        <v>88.02</v>
      </c>
      <c r="E8" s="44" t="n">
        <v>85.82</v>
      </c>
      <c r="F8" s="44" t="n">
        <v>87.25</v>
      </c>
      <c r="G8" s="44" t="n">
        <v>86.84</v>
      </c>
      <c r="H8" s="44" t="n">
        <v>87.93</v>
      </c>
      <c r="I8" s="44" t="n">
        <v>87.43</v>
      </c>
      <c r="J8" s="44" t="n">
        <v>88.31</v>
      </c>
      <c r="K8" s="44" t="n">
        <v>78.86</v>
      </c>
      <c r="L8" s="45" t="n">
        <v>76.47</v>
      </c>
      <c r="M8" s="1" t="n">
        <f aca="false">AVERAGE(B8:D8)</f>
        <v>87.4266666666667</v>
      </c>
      <c r="N8" s="1" t="n">
        <f aca="false">AVERAGE(J8:L8)</f>
        <v>81.2133333333333</v>
      </c>
      <c r="O8" s="41" t="n">
        <f aca="false">(1-(N8/M8))*-1</f>
        <v>-0.0710690864724722</v>
      </c>
    </row>
    <row r="9" customFormat="false" ht="12.8" hidden="false" customHeight="false" outlineLevel="0" collapsed="false">
      <c r="A9" s="61" t="s">
        <v>216</v>
      </c>
      <c r="B9" s="43" t="n">
        <v>73.14</v>
      </c>
      <c r="C9" s="44" t="n">
        <v>73.14</v>
      </c>
      <c r="D9" s="44" t="n">
        <v>72.49</v>
      </c>
      <c r="E9" s="44" t="n">
        <v>71.55</v>
      </c>
      <c r="F9" s="44" t="n">
        <v>72.17</v>
      </c>
      <c r="G9" s="44" t="n">
        <v>72.63</v>
      </c>
      <c r="H9" s="44" t="n">
        <v>70.98</v>
      </c>
      <c r="I9" s="44" t="n">
        <v>71.49</v>
      </c>
      <c r="J9" s="44" t="n">
        <v>71.66</v>
      </c>
      <c r="K9" s="44" t="n">
        <v>65.64</v>
      </c>
      <c r="L9" s="45" t="n">
        <v>65.43</v>
      </c>
      <c r="M9" s="1" t="n">
        <f aca="false">AVERAGE(B9:D9)</f>
        <v>72.9233333333333</v>
      </c>
      <c r="N9" s="1" t="n">
        <f aca="false">AVERAGE(J9:L9)</f>
        <v>67.5766666666667</v>
      </c>
      <c r="O9" s="41" t="n">
        <f aca="false">(1-(N9/M9))*-1</f>
        <v>-0.0733190108332952</v>
      </c>
    </row>
    <row r="10" customFormat="false" ht="12.8" hidden="false" customHeight="false" outlineLevel="0" collapsed="false">
      <c r="A10" s="61" t="s">
        <v>220</v>
      </c>
      <c r="B10" s="43" t="n">
        <v>71.42</v>
      </c>
      <c r="C10" s="44" t="n">
        <v>68.58</v>
      </c>
      <c r="D10" s="44" t="n">
        <v>67.09</v>
      </c>
      <c r="E10" s="44" t="n">
        <v>65.54</v>
      </c>
      <c r="F10" s="44" t="n">
        <v>64.99</v>
      </c>
      <c r="G10" s="44" t="n">
        <v>64.78</v>
      </c>
      <c r="H10" s="44" t="n">
        <v>64.89</v>
      </c>
      <c r="I10" s="44" t="n">
        <v>64.94</v>
      </c>
      <c r="J10" s="44" t="n">
        <v>62.71</v>
      </c>
      <c r="K10" s="44" t="n">
        <v>59.12</v>
      </c>
      <c r="L10" s="45" t="n">
        <v>62.98</v>
      </c>
      <c r="M10" s="1" t="n">
        <f aca="false">AVERAGE(B10:D10)</f>
        <v>69.03</v>
      </c>
      <c r="N10" s="1" t="n">
        <f aca="false">AVERAGE(J10:L10)</f>
        <v>61.6033333333333</v>
      </c>
      <c r="O10" s="41" t="n">
        <f aca="false">(1-(N10/M10))*-1</f>
        <v>-0.107586073687769</v>
      </c>
    </row>
    <row r="11" customFormat="false" ht="12.8" hidden="false" customHeight="false" outlineLevel="0" collapsed="false">
      <c r="A11" s="61" t="s">
        <v>236</v>
      </c>
      <c r="B11" s="43" t="n">
        <v>73.39</v>
      </c>
      <c r="C11" s="44" t="n">
        <v>73.18</v>
      </c>
      <c r="D11" s="44" t="n">
        <v>73.88</v>
      </c>
      <c r="E11" s="44" t="n">
        <v>72.09</v>
      </c>
      <c r="F11" s="44" t="n">
        <v>70.41</v>
      </c>
      <c r="G11" s="44" t="n">
        <v>71.06</v>
      </c>
      <c r="H11" s="44" t="n">
        <v>70.97</v>
      </c>
      <c r="I11" s="44" t="n">
        <v>71.49</v>
      </c>
      <c r="J11" s="44" t="n">
        <v>72.05</v>
      </c>
      <c r="K11" s="44" t="n">
        <v>70.42</v>
      </c>
      <c r="L11" s="45" t="n">
        <v>71.95</v>
      </c>
      <c r="M11" s="1" t="n">
        <f aca="false">AVERAGE(B11:D11)</f>
        <v>73.4833333333333</v>
      </c>
      <c r="N11" s="1" t="n">
        <f aca="false">AVERAGE(J11:L11)</f>
        <v>71.4733333333333</v>
      </c>
      <c r="O11" s="41" t="n">
        <f aca="false">(1-(N11/M11))*-1</f>
        <v>-0.0273531413018824</v>
      </c>
    </row>
    <row r="12" customFormat="false" ht="12.8" hidden="false" customHeight="false" outlineLevel="0" collapsed="false">
      <c r="A12" s="61" t="s">
        <v>238</v>
      </c>
      <c r="B12" s="43" t="n">
        <v>86.17</v>
      </c>
      <c r="C12" s="44" t="n">
        <v>85.55</v>
      </c>
      <c r="D12" s="44" t="n">
        <v>83.48</v>
      </c>
      <c r="E12" s="44" t="n">
        <v>81.74</v>
      </c>
      <c r="F12" s="44" t="n">
        <v>80.21</v>
      </c>
      <c r="G12" s="44" t="n">
        <v>80.15</v>
      </c>
      <c r="H12" s="44" t="n">
        <v>78.26</v>
      </c>
      <c r="I12" s="44" t="n">
        <v>79.55</v>
      </c>
      <c r="J12" s="44" t="n">
        <v>80.15</v>
      </c>
      <c r="K12" s="44" t="n">
        <v>65.97</v>
      </c>
      <c r="L12" s="45" t="n">
        <v>68.62</v>
      </c>
      <c r="M12" s="1" t="n">
        <f aca="false">AVERAGE(B12:D12)</f>
        <v>85.0666666666667</v>
      </c>
      <c r="N12" s="1" t="n">
        <f aca="false">AVERAGE(J12:L12)</f>
        <v>71.58</v>
      </c>
      <c r="O12" s="41" t="n">
        <f aca="false">(1-(N12/M12))*-1</f>
        <v>-0.158542319749216</v>
      </c>
    </row>
    <row r="13" customFormat="false" ht="12.8" hidden="false" customHeight="false" outlineLevel="0" collapsed="false">
      <c r="A13" s="61" t="s">
        <v>239</v>
      </c>
      <c r="B13" s="43" t="n">
        <v>89.83</v>
      </c>
      <c r="C13" s="44" t="n">
        <v>89.93</v>
      </c>
      <c r="D13" s="44" t="n">
        <v>88.38</v>
      </c>
      <c r="E13" s="44" t="n">
        <v>83.34</v>
      </c>
      <c r="F13" s="44" t="n">
        <v>83.09</v>
      </c>
      <c r="G13" s="44" t="n">
        <v>78.11</v>
      </c>
      <c r="H13" s="44" t="n">
        <v>75.11</v>
      </c>
      <c r="I13" s="44" t="n">
        <v>76.43</v>
      </c>
      <c r="J13" s="44" t="n">
        <v>76.62</v>
      </c>
      <c r="K13" s="44" t="n">
        <v>80.54</v>
      </c>
      <c r="L13" s="45" t="n">
        <v>83.58</v>
      </c>
      <c r="M13" s="1" t="n">
        <f aca="false">AVERAGE(B13:D13)</f>
        <v>89.38</v>
      </c>
      <c r="N13" s="1" t="n">
        <f aca="false">AVERAGE(J13:L13)</f>
        <v>80.2466666666667</v>
      </c>
      <c r="O13" s="41" t="n">
        <f aca="false">(1-(N13/M13))*-1</f>
        <v>-0.10218542552398</v>
      </c>
    </row>
    <row r="14" customFormat="false" ht="12.8" hidden="false" customHeight="false" outlineLevel="0" collapsed="false">
      <c r="A14" s="61" t="s">
        <v>240</v>
      </c>
      <c r="B14" s="43" t="n">
        <v>92.92</v>
      </c>
      <c r="C14" s="44" t="n">
        <v>92.57</v>
      </c>
      <c r="D14" s="44" t="n">
        <v>91.76</v>
      </c>
      <c r="E14" s="44" t="n">
        <v>91.11</v>
      </c>
      <c r="F14" s="44" t="n">
        <v>89.64</v>
      </c>
      <c r="G14" s="44" t="n">
        <v>86.01</v>
      </c>
      <c r="H14" s="44" t="n">
        <v>90.13</v>
      </c>
      <c r="I14" s="44" t="n">
        <v>91.87</v>
      </c>
      <c r="J14" s="44" t="n">
        <v>91.43</v>
      </c>
      <c r="K14" s="44" t="n">
        <v>90.27</v>
      </c>
      <c r="L14" s="45" t="n">
        <v>89.48</v>
      </c>
      <c r="M14" s="1" t="n">
        <f aca="false">AVERAGE(B14:D14)</f>
        <v>92.4166666666667</v>
      </c>
      <c r="N14" s="1" t="n">
        <f aca="false">AVERAGE(J14:L14)</f>
        <v>90.3933333333333</v>
      </c>
      <c r="O14" s="41" t="n">
        <f aca="false">(1-(N14/M14))*-1</f>
        <v>-0.0218935978358883</v>
      </c>
    </row>
    <row r="15" customFormat="false" ht="12.8" hidden="false" customHeight="false" outlineLevel="0" collapsed="false">
      <c r="A15" s="61" t="s">
        <v>250</v>
      </c>
      <c r="B15" s="43" t="n">
        <v>90.74</v>
      </c>
      <c r="C15" s="44" t="n">
        <v>90.37</v>
      </c>
      <c r="D15" s="44" t="n">
        <v>88.81</v>
      </c>
      <c r="E15" s="44" t="n">
        <v>85.69</v>
      </c>
      <c r="F15" s="44" t="n">
        <v>86.45</v>
      </c>
      <c r="G15" s="44" t="n">
        <v>85.92</v>
      </c>
      <c r="H15" s="44" t="n">
        <v>87.73</v>
      </c>
      <c r="I15" s="44" t="n">
        <v>87.39</v>
      </c>
      <c r="J15" s="44" t="n">
        <v>84.75</v>
      </c>
      <c r="K15" s="44" t="n">
        <v>88.83</v>
      </c>
      <c r="L15" s="45" t="n">
        <v>85.31</v>
      </c>
      <c r="M15" s="1" t="n">
        <f aca="false">AVERAGE(B15:D15)</f>
        <v>89.9733333333333</v>
      </c>
      <c r="N15" s="1" t="n">
        <f aca="false">AVERAGE(J15:L15)</f>
        <v>86.2966666666667</v>
      </c>
      <c r="O15" s="41" t="n">
        <f aca="false">(1-(N15/M15))*-1</f>
        <v>-0.0408639596917606</v>
      </c>
    </row>
    <row r="16" customFormat="false" ht="12.8" hidden="false" customHeight="false" outlineLevel="0" collapsed="false">
      <c r="A16" s="61" t="s">
        <v>254</v>
      </c>
      <c r="B16" s="43" t="n">
        <v>93.62</v>
      </c>
      <c r="C16" s="44" t="n">
        <v>93.6</v>
      </c>
      <c r="D16" s="44" t="n">
        <v>92.48</v>
      </c>
      <c r="E16" s="44" t="n">
        <v>91.41</v>
      </c>
      <c r="F16" s="44" t="n">
        <v>91.08</v>
      </c>
      <c r="G16" s="44" t="n">
        <v>89.74</v>
      </c>
      <c r="H16" s="44" t="n">
        <v>92.1</v>
      </c>
      <c r="I16" s="44" t="n">
        <v>92.07</v>
      </c>
      <c r="J16" s="44" t="n">
        <v>93.01</v>
      </c>
      <c r="K16" s="44" t="n">
        <v>88.42</v>
      </c>
      <c r="L16" s="45" t="n">
        <v>87.94</v>
      </c>
      <c r="M16" s="1" t="n">
        <f aca="false">AVERAGE(B16:D16)</f>
        <v>93.2333333333333</v>
      </c>
      <c r="N16" s="1" t="n">
        <f aca="false">AVERAGE(J16:L16)</f>
        <v>89.79</v>
      </c>
      <c r="O16" s="41" t="n">
        <f aca="false">(1-(N16/M16))*-1</f>
        <v>-0.036932427601001</v>
      </c>
    </row>
    <row r="17" customFormat="false" ht="12.8" hidden="false" customHeight="false" outlineLevel="0" collapsed="false">
      <c r="A17" s="61" t="s">
        <v>255</v>
      </c>
      <c r="B17" s="43" t="n">
        <v>78.4</v>
      </c>
      <c r="C17" s="44" t="n">
        <v>78.11</v>
      </c>
      <c r="D17" s="44" t="n">
        <v>78.85</v>
      </c>
      <c r="E17" s="44" t="n">
        <v>76.17</v>
      </c>
      <c r="F17" s="44" t="n">
        <v>77.76</v>
      </c>
      <c r="G17" s="44" t="n">
        <v>78.13</v>
      </c>
      <c r="H17" s="44" t="n">
        <v>77.79</v>
      </c>
      <c r="I17" s="44" t="n">
        <v>77.08</v>
      </c>
      <c r="J17" s="44" t="n">
        <v>77.4</v>
      </c>
      <c r="K17" s="44" t="n">
        <v>78.53</v>
      </c>
      <c r="L17" s="45" t="n">
        <v>78.72</v>
      </c>
      <c r="M17" s="1" t="n">
        <f aca="false">AVERAGE(B17:D17)</f>
        <v>78.4533333333333</v>
      </c>
      <c r="N17" s="1" t="n">
        <f aca="false">AVERAGE(J17:L17)</f>
        <v>78.2166666666667</v>
      </c>
      <c r="O17" s="41" t="n">
        <f aca="false">(1-(N17/M17))*-1</f>
        <v>-0.00301665533650575</v>
      </c>
    </row>
    <row r="18" customFormat="false" ht="12.8" hidden="false" customHeight="false" outlineLevel="0" collapsed="false">
      <c r="A18" s="61" t="s">
        <v>259</v>
      </c>
      <c r="B18" s="43" t="n">
        <v>89.76</v>
      </c>
      <c r="C18" s="44" t="n">
        <v>89.77</v>
      </c>
      <c r="D18" s="44" t="n">
        <v>88.53</v>
      </c>
      <c r="E18" s="44" t="n">
        <v>85.2</v>
      </c>
      <c r="F18" s="44" t="n">
        <v>85.03</v>
      </c>
      <c r="G18" s="44" t="n">
        <v>85.61</v>
      </c>
      <c r="H18" s="44" t="n">
        <v>85.4</v>
      </c>
      <c r="I18" s="44" t="n">
        <v>87.84</v>
      </c>
      <c r="J18" s="44" t="n">
        <v>84.76</v>
      </c>
      <c r="K18" s="44" t="n">
        <v>82.04</v>
      </c>
      <c r="L18" s="45" t="n">
        <v>81.91</v>
      </c>
      <c r="M18" s="1" t="n">
        <f aca="false">AVERAGE(B18:D18)</f>
        <v>89.3533333333333</v>
      </c>
      <c r="N18" s="1" t="n">
        <f aca="false">AVERAGE(J18:L18)</f>
        <v>82.9033333333333</v>
      </c>
      <c r="O18" s="41" t="n">
        <f aca="false">(1-(N18/M18))*-1</f>
        <v>-0.0721853316421699</v>
      </c>
    </row>
    <row r="19" customFormat="false" ht="12.8" hidden="false" customHeight="false" outlineLevel="0" collapsed="false">
      <c r="A19" s="61" t="s">
        <v>261</v>
      </c>
      <c r="B19" s="43" t="n">
        <v>71.54</v>
      </c>
      <c r="C19" s="44" t="n">
        <v>68.67</v>
      </c>
      <c r="D19" s="44" t="n">
        <v>68.99</v>
      </c>
      <c r="E19" s="44" t="n">
        <v>69.65</v>
      </c>
      <c r="F19" s="44" t="n">
        <v>69.11</v>
      </c>
      <c r="G19" s="44" t="n">
        <v>70.81</v>
      </c>
      <c r="H19" s="44" t="n">
        <v>70.92</v>
      </c>
      <c r="I19" s="44" t="n">
        <v>71.2</v>
      </c>
      <c r="J19" s="44" t="n">
        <v>70.99</v>
      </c>
      <c r="K19" s="44" t="n">
        <v>55.52</v>
      </c>
      <c r="L19" s="45" t="n">
        <v>55.2</v>
      </c>
      <c r="M19" s="1" t="n">
        <f aca="false">AVERAGE(B19:D19)</f>
        <v>69.7333333333333</v>
      </c>
      <c r="N19" s="1" t="n">
        <f aca="false">AVERAGE(J19:L19)</f>
        <v>60.57</v>
      </c>
      <c r="O19" s="41" t="n">
        <f aca="false">(1-(N19/M19))*-1</f>
        <v>-0.13140535372849</v>
      </c>
    </row>
    <row r="20" customFormat="false" ht="12.8" hidden="false" customHeight="false" outlineLevel="0" collapsed="false">
      <c r="A20" s="61" t="s">
        <v>269</v>
      </c>
      <c r="B20" s="43" t="n">
        <v>73.91</v>
      </c>
      <c r="C20" s="44" t="n">
        <v>73.27</v>
      </c>
      <c r="D20" s="44" t="n">
        <v>72.56</v>
      </c>
      <c r="E20" s="44" t="n">
        <v>71.83</v>
      </c>
      <c r="F20" s="44" t="n">
        <v>70.99</v>
      </c>
      <c r="G20" s="44" t="n">
        <v>70.89</v>
      </c>
      <c r="H20" s="44" t="n">
        <v>69.56</v>
      </c>
      <c r="I20" s="44" t="n">
        <v>69.16</v>
      </c>
      <c r="J20" s="44" t="n">
        <v>68.24</v>
      </c>
      <c r="K20" s="44" t="n">
        <v>59.8</v>
      </c>
      <c r="L20" s="45" t="n">
        <v>62.96</v>
      </c>
      <c r="M20" s="1" t="n">
        <f aca="false">AVERAGE(B20:D20)</f>
        <v>73.2466666666667</v>
      </c>
      <c r="N20" s="1" t="n">
        <f aca="false">AVERAGE(J20:L20)</f>
        <v>63.6666666666667</v>
      </c>
      <c r="O20" s="41" t="n">
        <f aca="false">(1-(N20/M20))*-1</f>
        <v>-0.130790934741058</v>
      </c>
    </row>
    <row r="21" customFormat="false" ht="12.8" hidden="false" customHeight="false" outlineLevel="0" collapsed="false">
      <c r="A21" s="61" t="s">
        <v>270</v>
      </c>
      <c r="B21" s="43" t="n">
        <v>91.51</v>
      </c>
      <c r="C21" s="44" t="n">
        <v>91.5</v>
      </c>
      <c r="D21" s="44" t="n">
        <v>86.13</v>
      </c>
      <c r="E21" s="44" t="n">
        <v>84.7</v>
      </c>
      <c r="F21" s="44" t="n">
        <v>86.97</v>
      </c>
      <c r="G21" s="44" t="n">
        <v>85.9</v>
      </c>
      <c r="H21" s="44" t="n">
        <v>85.29</v>
      </c>
      <c r="I21" s="44" t="n">
        <v>84.88</v>
      </c>
      <c r="J21" s="44" t="n">
        <v>84.63</v>
      </c>
      <c r="K21" s="44" t="n">
        <v>82.69</v>
      </c>
      <c r="L21" s="45" t="n">
        <v>83.19</v>
      </c>
      <c r="M21" s="1" t="n">
        <f aca="false">AVERAGE(B21:D21)</f>
        <v>89.7133333333333</v>
      </c>
      <c r="N21" s="1" t="n">
        <f aca="false">AVERAGE(J21:L21)</f>
        <v>83.5033333333333</v>
      </c>
      <c r="O21" s="41" t="n">
        <f aca="false">(1-(N21/M21))*-1</f>
        <v>-0.0692204800475589</v>
      </c>
    </row>
    <row r="22" customFormat="false" ht="12.8" hidden="false" customHeight="false" outlineLevel="0" collapsed="false">
      <c r="A22" s="61" t="s">
        <v>275</v>
      </c>
      <c r="B22" s="43" t="n">
        <v>89.94</v>
      </c>
      <c r="C22" s="44" t="n">
        <v>89.13</v>
      </c>
      <c r="D22" s="44" t="n">
        <v>88.8</v>
      </c>
      <c r="E22" s="44" t="n">
        <v>87.6</v>
      </c>
      <c r="F22" s="44" t="n">
        <v>85.92</v>
      </c>
      <c r="G22" s="44" t="n">
        <v>85.41</v>
      </c>
      <c r="H22" s="44" t="n">
        <v>85</v>
      </c>
      <c r="I22" s="44" t="n">
        <v>87.4</v>
      </c>
      <c r="J22" s="44" t="n">
        <v>88.09</v>
      </c>
      <c r="K22" s="44" t="n">
        <v>88.3</v>
      </c>
      <c r="L22" s="45" t="n">
        <v>89.91</v>
      </c>
      <c r="M22" s="1" t="n">
        <f aca="false">AVERAGE(B22:D22)</f>
        <v>89.29</v>
      </c>
      <c r="N22" s="1" t="n">
        <f aca="false">AVERAGE(J22:L22)</f>
        <v>88.7666666666667</v>
      </c>
      <c r="O22" s="41" t="n">
        <f aca="false">(1-(N22/M22))*-1</f>
        <v>-0.00586105200283749</v>
      </c>
    </row>
    <row r="23" customFormat="false" ht="12.8" hidden="false" customHeight="false" outlineLevel="0" collapsed="false">
      <c r="A23" s="61" t="s">
        <v>277</v>
      </c>
      <c r="B23" s="43" t="n">
        <v>73.89</v>
      </c>
      <c r="C23" s="44" t="n">
        <v>76.25</v>
      </c>
      <c r="D23" s="44" t="n">
        <v>72.06</v>
      </c>
      <c r="E23" s="44" t="n">
        <v>71.07</v>
      </c>
      <c r="F23" s="44" t="n">
        <v>73.74</v>
      </c>
      <c r="G23" s="44" t="n">
        <v>75.88</v>
      </c>
      <c r="H23" s="44" t="n">
        <v>75.02</v>
      </c>
      <c r="I23" s="44" t="n">
        <v>76.31</v>
      </c>
      <c r="J23" s="44" t="n">
        <v>76.61</v>
      </c>
      <c r="K23" s="44" t="n">
        <v>68.16</v>
      </c>
      <c r="L23" s="45" t="n">
        <v>72.05</v>
      </c>
      <c r="M23" s="1" t="n">
        <f aca="false">AVERAGE(B23:D23)</f>
        <v>74.0666666666667</v>
      </c>
      <c r="N23" s="1" t="n">
        <f aca="false">AVERAGE(J23:L23)</f>
        <v>72.2733333333333</v>
      </c>
      <c r="O23" s="41" t="n">
        <f aca="false">(1-(N23/M23))*-1</f>
        <v>-0.0242124212421243</v>
      </c>
    </row>
    <row r="24" customFormat="false" ht="12.8" hidden="false" customHeight="false" outlineLevel="0" collapsed="false">
      <c r="A24" s="61" t="s">
        <v>283</v>
      </c>
      <c r="B24" s="69"/>
      <c r="C24" s="19"/>
      <c r="D24" s="19"/>
      <c r="E24" s="19"/>
      <c r="F24" s="19"/>
      <c r="G24" s="19"/>
      <c r="H24" s="19"/>
      <c r="I24" s="19"/>
      <c r="J24" s="19"/>
      <c r="K24" s="19"/>
      <c r="L24" s="45" t="n">
        <v>68.38</v>
      </c>
      <c r="M24" s="1"/>
      <c r="N24" s="1" t="n">
        <f aca="false">AVERAGE(J24:L24)</f>
        <v>68.38</v>
      </c>
      <c r="O24" s="41"/>
    </row>
    <row r="25" customFormat="false" ht="12.8" hidden="false" customHeight="false" outlineLevel="0" collapsed="false">
      <c r="A25" s="61" t="s">
        <v>287</v>
      </c>
      <c r="B25" s="43" t="n">
        <v>77.11</v>
      </c>
      <c r="C25" s="44" t="n">
        <v>78.9</v>
      </c>
      <c r="D25" s="44" t="n">
        <v>81.88</v>
      </c>
      <c r="E25" s="44" t="n">
        <v>82.62</v>
      </c>
      <c r="F25" s="44" t="n">
        <v>81.38</v>
      </c>
      <c r="G25" s="44" t="n">
        <v>80.37</v>
      </c>
      <c r="H25" s="44" t="n">
        <v>80.47</v>
      </c>
      <c r="I25" s="44" t="n">
        <v>81.44</v>
      </c>
      <c r="J25" s="44" t="n">
        <v>80.74</v>
      </c>
      <c r="K25" s="44" t="n">
        <v>79.17</v>
      </c>
      <c r="L25" s="45" t="n">
        <v>83.27</v>
      </c>
      <c r="M25" s="1" t="n">
        <f aca="false">AVERAGE(B25:D25)</f>
        <v>79.2966666666667</v>
      </c>
      <c r="N25" s="1" t="n">
        <f aca="false">AVERAGE(J25:L25)</f>
        <v>81.06</v>
      </c>
      <c r="O25" s="41" t="n">
        <f aca="false">(1-(N25/M25))*-1</f>
        <v>0.0222371684391947</v>
      </c>
    </row>
    <row r="26" customFormat="false" ht="12.8" hidden="false" customHeight="false" outlineLevel="0" collapsed="false">
      <c r="A26" s="61" t="s">
        <v>292</v>
      </c>
      <c r="B26" s="43" t="n">
        <v>92.65</v>
      </c>
      <c r="C26" s="44" t="n">
        <v>92.98</v>
      </c>
      <c r="D26" s="44" t="n">
        <v>82.33</v>
      </c>
      <c r="E26" s="44" t="n">
        <v>81.64</v>
      </c>
      <c r="F26" s="44" t="n">
        <v>79.69</v>
      </c>
      <c r="G26" s="44" t="n">
        <v>79.51</v>
      </c>
      <c r="H26" s="44" t="n">
        <v>79.51</v>
      </c>
      <c r="I26" s="44" t="n">
        <v>80.48</v>
      </c>
      <c r="J26" s="44" t="n">
        <v>80.51</v>
      </c>
      <c r="K26" s="44" t="n">
        <v>84.03</v>
      </c>
      <c r="L26" s="45" t="n">
        <v>84.47</v>
      </c>
      <c r="M26" s="1" t="n">
        <f aca="false">AVERAGE(B26:D26)</f>
        <v>89.32</v>
      </c>
      <c r="N26" s="1" t="n">
        <f aca="false">AVERAGE(J26:L26)</f>
        <v>83.0033333333333</v>
      </c>
      <c r="O26" s="41" t="n">
        <f aca="false">(1-(N26/M26))*-1</f>
        <v>-0.0707195103746829</v>
      </c>
    </row>
    <row r="27" customFormat="false" ht="12.8" hidden="false" customHeight="false" outlineLevel="0" collapsed="false">
      <c r="A27" s="61" t="s">
        <v>293</v>
      </c>
      <c r="B27" s="43" t="n">
        <v>81.76</v>
      </c>
      <c r="C27" s="44" t="n">
        <v>80.8</v>
      </c>
      <c r="D27" s="44" t="n">
        <v>81.2</v>
      </c>
      <c r="E27" s="44" t="n">
        <v>80.05</v>
      </c>
      <c r="F27" s="44" t="n">
        <v>78.63</v>
      </c>
      <c r="G27" s="44" t="n">
        <v>77.8</v>
      </c>
      <c r="H27" s="44" t="n">
        <v>77.94</v>
      </c>
      <c r="I27" s="44" t="n">
        <v>78.81</v>
      </c>
      <c r="J27" s="44" t="n">
        <v>79.85</v>
      </c>
      <c r="K27" s="44" t="n">
        <v>84.14</v>
      </c>
      <c r="L27" s="45" t="n">
        <v>86.79</v>
      </c>
      <c r="M27" s="1" t="n">
        <f aca="false">AVERAGE(B27:D27)</f>
        <v>81.2533333333333</v>
      </c>
      <c r="N27" s="1" t="n">
        <f aca="false">AVERAGE(J27:L27)</f>
        <v>83.5933333333333</v>
      </c>
      <c r="O27" s="41" t="n">
        <f aca="false">(1-(N27/M27))*-1</f>
        <v>0.0287988185100099</v>
      </c>
    </row>
    <row r="28" customFormat="false" ht="12.8" hidden="false" customHeight="false" outlineLevel="0" collapsed="false">
      <c r="A28" s="61" t="s">
        <v>294</v>
      </c>
      <c r="B28" s="43" t="n">
        <v>93.32</v>
      </c>
      <c r="C28" s="44" t="n">
        <v>93.3</v>
      </c>
      <c r="D28" s="44" t="n">
        <v>86.39</v>
      </c>
      <c r="E28" s="44" t="n">
        <v>85.57</v>
      </c>
      <c r="F28" s="44" t="n">
        <v>85.28</v>
      </c>
      <c r="G28" s="44" t="n">
        <v>85.28</v>
      </c>
      <c r="H28" s="44" t="n">
        <v>84.34</v>
      </c>
      <c r="I28" s="44" t="n">
        <v>84.54</v>
      </c>
      <c r="J28" s="44" t="n">
        <v>82.44</v>
      </c>
      <c r="K28" s="44" t="n">
        <v>79.81</v>
      </c>
      <c r="L28" s="45" t="n">
        <v>81.98</v>
      </c>
      <c r="M28" s="1" t="n">
        <f aca="false">AVERAGE(B28:D28)</f>
        <v>91.0033333333333</v>
      </c>
      <c r="N28" s="1" t="n">
        <f aca="false">AVERAGE(J28:L28)</f>
        <v>81.41</v>
      </c>
      <c r="O28" s="41" t="n">
        <f aca="false">(1-(N28/M28))*-1</f>
        <v>-0.105417383978609</v>
      </c>
    </row>
    <row r="29" customFormat="false" ht="12.8" hidden="false" customHeight="false" outlineLevel="0" collapsed="false">
      <c r="A29" s="61" t="s">
        <v>300</v>
      </c>
      <c r="B29" s="43" t="n">
        <v>76.7</v>
      </c>
      <c r="C29" s="44" t="n">
        <v>76.16</v>
      </c>
      <c r="D29" s="44" t="n">
        <v>75.84</v>
      </c>
      <c r="E29" s="44" t="n">
        <v>76.16</v>
      </c>
      <c r="F29" s="44" t="n">
        <v>75.24</v>
      </c>
      <c r="G29" s="44" t="n">
        <v>72.56</v>
      </c>
      <c r="H29" s="44" t="n">
        <v>70.26</v>
      </c>
      <c r="I29" s="44" t="n">
        <v>69.84</v>
      </c>
      <c r="J29" s="44" t="n">
        <v>69.54</v>
      </c>
      <c r="K29" s="44" t="n">
        <v>61.55</v>
      </c>
      <c r="L29" s="45" t="n">
        <v>59.76</v>
      </c>
      <c r="M29" s="1" t="n">
        <f aca="false">AVERAGE(B29:D29)</f>
        <v>76.2333333333333</v>
      </c>
      <c r="N29" s="1" t="n">
        <f aca="false">AVERAGE(J29:L29)</f>
        <v>63.6166666666667</v>
      </c>
      <c r="O29" s="41" t="n">
        <f aca="false">(1-(N29/M29))*-1</f>
        <v>-0.165500655881067</v>
      </c>
    </row>
    <row r="30" customFormat="false" ht="12.8" hidden="false" customHeight="false" outlineLevel="0" collapsed="false">
      <c r="A30" s="61" t="s">
        <v>306</v>
      </c>
      <c r="B30" s="43" t="n">
        <v>67.03</v>
      </c>
      <c r="C30" s="44" t="n">
        <v>65.22</v>
      </c>
      <c r="D30" s="44" t="n">
        <v>65.37</v>
      </c>
      <c r="E30" s="44" t="n">
        <v>67.21</v>
      </c>
      <c r="F30" s="44" t="n">
        <v>66.35</v>
      </c>
      <c r="G30" s="44" t="n">
        <v>68.79</v>
      </c>
      <c r="H30" s="44" t="n">
        <v>67.26</v>
      </c>
      <c r="I30" s="44" t="n">
        <v>66.17</v>
      </c>
      <c r="J30" s="44" t="n">
        <v>65.67</v>
      </c>
      <c r="K30" s="44" t="n">
        <v>66.54</v>
      </c>
      <c r="L30" s="45" t="n">
        <v>74.28</v>
      </c>
      <c r="M30" s="1" t="n">
        <f aca="false">AVERAGE(B30:D30)</f>
        <v>65.8733333333333</v>
      </c>
      <c r="N30" s="1" t="n">
        <f aca="false">AVERAGE(J30:L30)</f>
        <v>68.83</v>
      </c>
      <c r="O30" s="41" t="n">
        <f aca="false">(1-(N30/M30))*-1</f>
        <v>0.0448841210403805</v>
      </c>
    </row>
    <row r="31" customFormat="false" ht="12.8" hidden="false" customHeight="false" outlineLevel="0" collapsed="false">
      <c r="A31" s="61" t="s">
        <v>312</v>
      </c>
      <c r="B31" s="43" t="n">
        <v>93.52</v>
      </c>
      <c r="C31" s="44" t="n">
        <v>93.54</v>
      </c>
      <c r="D31" s="44" t="n">
        <v>90.78</v>
      </c>
      <c r="E31" s="44" t="n">
        <v>91.24</v>
      </c>
      <c r="F31" s="44" t="n">
        <v>88.72</v>
      </c>
      <c r="G31" s="44" t="n">
        <v>89.99</v>
      </c>
      <c r="H31" s="44" t="n">
        <v>91.37</v>
      </c>
      <c r="I31" s="44" t="n">
        <v>90.04</v>
      </c>
      <c r="J31" s="44" t="n">
        <v>90.33</v>
      </c>
      <c r="K31" s="44" t="n">
        <v>77.93</v>
      </c>
      <c r="L31" s="45" t="n">
        <v>87</v>
      </c>
      <c r="M31" s="1" t="n">
        <f aca="false">AVERAGE(B31:D31)</f>
        <v>92.6133333333333</v>
      </c>
      <c r="N31" s="1" t="n">
        <f aca="false">AVERAGE(J31:L31)</f>
        <v>85.0866666666667</v>
      </c>
      <c r="O31" s="41" t="n">
        <f aca="false">(1-(N31/M31))*-1</f>
        <v>-0.0812697955657933</v>
      </c>
    </row>
    <row r="32" customFormat="false" ht="12.8" hidden="false" customHeight="false" outlineLevel="0" collapsed="false">
      <c r="A32" s="61" t="s">
        <v>318</v>
      </c>
      <c r="B32" s="43" t="n">
        <v>65.73</v>
      </c>
      <c r="C32" s="44" t="n">
        <v>63.57</v>
      </c>
      <c r="D32" s="44" t="n">
        <v>63.74</v>
      </c>
      <c r="E32" s="44" t="n">
        <v>63.91</v>
      </c>
      <c r="F32" s="44" t="n">
        <v>64.26</v>
      </c>
      <c r="G32" s="44" t="n">
        <v>67.57</v>
      </c>
      <c r="H32" s="44" t="n">
        <v>68.34</v>
      </c>
      <c r="I32" s="44" t="n">
        <v>68.72</v>
      </c>
      <c r="J32" s="44" t="n">
        <v>68.33</v>
      </c>
      <c r="K32" s="44" t="n">
        <v>68.44</v>
      </c>
      <c r="L32" s="45" t="n">
        <v>74.35</v>
      </c>
      <c r="M32" s="1" t="n">
        <f aca="false">AVERAGE(B32:D32)</f>
        <v>64.3466666666667</v>
      </c>
      <c r="N32" s="1" t="n">
        <f aca="false">AVERAGE(J32:L32)</f>
        <v>70.3733333333333</v>
      </c>
      <c r="O32" s="41" t="n">
        <f aca="false">(1-(N32/M32))*-1</f>
        <v>0.0936593452134271</v>
      </c>
    </row>
    <row r="33" customFormat="false" ht="12.8" hidden="false" customHeight="false" outlineLevel="0" collapsed="false">
      <c r="A33" s="61" t="s">
        <v>319</v>
      </c>
      <c r="B33" s="43" t="n">
        <v>70.66</v>
      </c>
      <c r="C33" s="44" t="n">
        <v>70.46</v>
      </c>
      <c r="D33" s="44" t="n">
        <v>71.67</v>
      </c>
      <c r="E33" s="44" t="n">
        <v>70.46</v>
      </c>
      <c r="F33" s="44" t="n">
        <v>70.12</v>
      </c>
      <c r="G33" s="44" t="n">
        <v>70.41</v>
      </c>
      <c r="H33" s="44" t="n">
        <v>70.33</v>
      </c>
      <c r="I33" s="44" t="n">
        <v>70.21</v>
      </c>
      <c r="J33" s="44" t="n">
        <v>70.18</v>
      </c>
      <c r="K33" s="44" t="n">
        <v>61.08</v>
      </c>
      <c r="L33" s="45" t="n">
        <v>61.73</v>
      </c>
      <c r="M33" s="1" t="n">
        <f aca="false">AVERAGE(B33:D33)</f>
        <v>70.93</v>
      </c>
      <c r="N33" s="1" t="n">
        <f aca="false">AVERAGE(J33:L33)</f>
        <v>64.33</v>
      </c>
      <c r="O33" s="41" t="n">
        <f aca="false">(1-(N33/M33))*-1</f>
        <v>-0.0930494854081488</v>
      </c>
    </row>
    <row r="34" customFormat="false" ht="12.8" hidden="false" customHeight="false" outlineLevel="0" collapsed="false">
      <c r="A34" s="61" t="s">
        <v>320</v>
      </c>
      <c r="B34" s="43" t="n">
        <v>93.48</v>
      </c>
      <c r="C34" s="44" t="n">
        <v>93.48</v>
      </c>
      <c r="D34" s="44" t="n">
        <v>92.25</v>
      </c>
      <c r="E34" s="44" t="n">
        <v>91.21</v>
      </c>
      <c r="F34" s="44" t="n">
        <v>92.4</v>
      </c>
      <c r="G34" s="44" t="n">
        <v>92.37</v>
      </c>
      <c r="H34" s="44" t="n">
        <v>92.18</v>
      </c>
      <c r="I34" s="44" t="n">
        <v>92.16</v>
      </c>
      <c r="J34" s="44" t="n">
        <v>93.28</v>
      </c>
      <c r="K34" s="44" t="n">
        <v>92.65</v>
      </c>
      <c r="L34" s="45" t="n">
        <v>95.18</v>
      </c>
      <c r="M34" s="1" t="n">
        <f aca="false">AVERAGE(B34:D34)</f>
        <v>93.07</v>
      </c>
      <c r="N34" s="1" t="n">
        <f aca="false">AVERAGE(J34:L34)</f>
        <v>93.7033333333333</v>
      </c>
      <c r="O34" s="41" t="n">
        <f aca="false">(1-(N34/M34))*-1</f>
        <v>0.00680491386411664</v>
      </c>
    </row>
    <row r="35" customFormat="false" ht="12.8" hidden="false" customHeight="false" outlineLevel="0" collapsed="false">
      <c r="A35" s="61" t="s">
        <v>330</v>
      </c>
      <c r="B35" s="43" t="n">
        <v>86.89</v>
      </c>
      <c r="C35" s="44" t="n">
        <v>88.97</v>
      </c>
      <c r="D35" s="44" t="n">
        <v>87.29</v>
      </c>
      <c r="E35" s="44" t="n">
        <v>76.11</v>
      </c>
      <c r="F35" s="44" t="n">
        <v>73.53</v>
      </c>
      <c r="G35" s="44" t="n">
        <v>73.41</v>
      </c>
      <c r="H35" s="44" t="n">
        <v>71.11</v>
      </c>
      <c r="I35" s="44" t="n">
        <v>71.35</v>
      </c>
      <c r="J35" s="44" t="n">
        <v>71.16</v>
      </c>
      <c r="K35" s="44" t="n">
        <v>65.64</v>
      </c>
      <c r="L35" s="45" t="n">
        <v>67.66</v>
      </c>
      <c r="M35" s="1" t="n">
        <f aca="false">AVERAGE(B35:D35)</f>
        <v>87.7166666666667</v>
      </c>
      <c r="N35" s="1" t="n">
        <f aca="false">AVERAGE(J35:L35)</f>
        <v>68.1533333333333</v>
      </c>
      <c r="O35" s="41" t="n">
        <f aca="false">(1-(N35/M35))*-1</f>
        <v>-0.223028690860726</v>
      </c>
    </row>
    <row r="36" customFormat="false" ht="12.8" hidden="false" customHeight="false" outlineLevel="0" collapsed="false">
      <c r="A36" s="61" t="s">
        <v>331</v>
      </c>
      <c r="B36" s="43" t="n">
        <v>83.25</v>
      </c>
      <c r="C36" s="44" t="n">
        <v>82.27</v>
      </c>
      <c r="D36" s="44" t="n">
        <v>82.89</v>
      </c>
      <c r="E36" s="44" t="n">
        <v>82.73</v>
      </c>
      <c r="F36" s="44" t="n">
        <v>84.23</v>
      </c>
      <c r="G36" s="44" t="n">
        <v>85.83</v>
      </c>
      <c r="H36" s="44" t="n">
        <v>87.37</v>
      </c>
      <c r="I36" s="44" t="n">
        <v>88.17</v>
      </c>
      <c r="J36" s="44" t="n">
        <v>89.89</v>
      </c>
      <c r="K36" s="44" t="n">
        <v>87.07</v>
      </c>
      <c r="L36" s="45" t="n">
        <v>84.6</v>
      </c>
      <c r="M36" s="1" t="n">
        <f aca="false">AVERAGE(B36:D36)</f>
        <v>82.8033333333333</v>
      </c>
      <c r="N36" s="1" t="n">
        <f aca="false">AVERAGE(J36:L36)</f>
        <v>87.1866666666667</v>
      </c>
      <c r="O36" s="41" t="n">
        <f aca="false">(1-(N36/M36))*-1</f>
        <v>0.0529366772674209</v>
      </c>
    </row>
    <row r="37" customFormat="false" ht="12.8" hidden="false" customHeight="false" outlineLevel="0" collapsed="false">
      <c r="A37" s="61" t="s">
        <v>333</v>
      </c>
      <c r="B37" s="43" t="n">
        <v>76.95</v>
      </c>
      <c r="C37" s="44" t="n">
        <v>76.52</v>
      </c>
      <c r="D37" s="44" t="n">
        <v>75.1</v>
      </c>
      <c r="E37" s="44" t="n">
        <v>75.71</v>
      </c>
      <c r="F37" s="44" t="n">
        <v>75.54</v>
      </c>
      <c r="G37" s="44" t="n">
        <v>76.35</v>
      </c>
      <c r="H37" s="44" t="n">
        <v>74.33</v>
      </c>
      <c r="I37" s="44" t="n">
        <v>74.09</v>
      </c>
      <c r="J37" s="44" t="n">
        <v>75.09</v>
      </c>
      <c r="K37" s="44" t="n">
        <v>68.46</v>
      </c>
      <c r="L37" s="45" t="n">
        <v>69.04</v>
      </c>
      <c r="M37" s="1" t="n">
        <f aca="false">AVERAGE(B37:D37)</f>
        <v>76.19</v>
      </c>
      <c r="N37" s="1" t="n">
        <f aca="false">AVERAGE(J37:L37)</f>
        <v>70.8633333333333</v>
      </c>
      <c r="O37" s="41" t="n">
        <f aca="false">(1-(N37/M37))*-1</f>
        <v>-0.069912936955856</v>
      </c>
    </row>
    <row r="38" customFormat="false" ht="12.8" hidden="false" customHeight="false" outlineLevel="0" collapsed="false">
      <c r="A38" s="61" t="s">
        <v>339</v>
      </c>
      <c r="B38" s="43" t="n">
        <v>73.41</v>
      </c>
      <c r="C38" s="44" t="n">
        <v>74.95</v>
      </c>
      <c r="D38" s="44" t="n">
        <v>72.34</v>
      </c>
      <c r="E38" s="44" t="n">
        <v>72.4</v>
      </c>
      <c r="F38" s="44" t="n">
        <v>71.95</v>
      </c>
      <c r="G38" s="44" t="n">
        <v>70.42</v>
      </c>
      <c r="H38" s="44" t="n">
        <v>68.82</v>
      </c>
      <c r="I38" s="44" t="n">
        <v>68.38</v>
      </c>
      <c r="J38" s="44" t="n">
        <v>67.97</v>
      </c>
      <c r="K38" s="44" t="n">
        <v>61.51</v>
      </c>
      <c r="L38" s="45" t="n">
        <v>59.16</v>
      </c>
      <c r="M38" s="1" t="n">
        <f aca="false">AVERAGE(B38:D38)</f>
        <v>73.5666666666667</v>
      </c>
      <c r="N38" s="1" t="n">
        <f aca="false">AVERAGE(J38:L38)</f>
        <v>62.88</v>
      </c>
      <c r="O38" s="41" t="n">
        <f aca="false">(1-(N38/M38))*-1</f>
        <v>-0.145265065700046</v>
      </c>
    </row>
    <row r="39" customFormat="false" ht="12.8" hidden="false" customHeight="false" outlineLevel="0" collapsed="false">
      <c r="A39" s="61" t="s">
        <v>343</v>
      </c>
      <c r="B39" s="43" t="n">
        <v>86.75</v>
      </c>
      <c r="C39" s="44" t="n">
        <v>88.61</v>
      </c>
      <c r="D39" s="44" t="n">
        <v>88.34</v>
      </c>
      <c r="E39" s="44" t="n">
        <v>86.74</v>
      </c>
      <c r="F39" s="44" t="n">
        <v>84.49</v>
      </c>
      <c r="G39" s="44" t="n">
        <v>79.74</v>
      </c>
      <c r="H39" s="44" t="n">
        <v>76.42</v>
      </c>
      <c r="I39" s="44" t="n">
        <v>77.33</v>
      </c>
      <c r="J39" s="44" t="n">
        <v>76.98</v>
      </c>
      <c r="K39" s="44" t="n">
        <v>78.37</v>
      </c>
      <c r="L39" s="45" t="n">
        <v>83.22</v>
      </c>
      <c r="M39" s="1" t="n">
        <f aca="false">AVERAGE(B39:D39)</f>
        <v>87.9</v>
      </c>
      <c r="N39" s="1" t="n">
        <f aca="false">AVERAGE(J39:L39)</f>
        <v>79.5233333333333</v>
      </c>
      <c r="O39" s="41" t="n">
        <f aca="false">(1-(N39/M39))*-1</f>
        <v>-0.0952976867652635</v>
      </c>
    </row>
    <row r="40" customFormat="false" ht="12.8" hidden="false" customHeight="false" outlineLevel="0" collapsed="false">
      <c r="A40" s="61" t="s">
        <v>344</v>
      </c>
      <c r="B40" s="43" t="n">
        <v>79.51</v>
      </c>
      <c r="C40" s="44" t="n">
        <v>79.62</v>
      </c>
      <c r="D40" s="44" t="n">
        <v>79.45</v>
      </c>
      <c r="E40" s="44" t="n">
        <v>77.74</v>
      </c>
      <c r="F40" s="44" t="n">
        <v>78.3</v>
      </c>
      <c r="G40" s="44" t="n">
        <v>78.31</v>
      </c>
      <c r="H40" s="44" t="n">
        <v>77.69</v>
      </c>
      <c r="I40" s="44" t="n">
        <v>77.36</v>
      </c>
      <c r="J40" s="44" t="n">
        <v>76.9</v>
      </c>
      <c r="K40" s="44" t="n">
        <v>68.54</v>
      </c>
      <c r="L40" s="45" t="n">
        <v>70.59</v>
      </c>
      <c r="M40" s="1" t="n">
        <f aca="false">AVERAGE(B40:D40)</f>
        <v>79.5266666666667</v>
      </c>
      <c r="N40" s="1" t="n">
        <f aca="false">AVERAGE(J40:L40)</f>
        <v>72.01</v>
      </c>
      <c r="O40" s="41" t="n">
        <f aca="false">(1-(N40/M40))*-1</f>
        <v>-0.0945175622432726</v>
      </c>
    </row>
    <row r="41" customFormat="false" ht="12.8" hidden="false" customHeight="false" outlineLevel="0" collapsed="false">
      <c r="A41" s="61" t="s">
        <v>349</v>
      </c>
      <c r="B41" s="43" t="n">
        <v>79.5</v>
      </c>
      <c r="C41" s="44" t="n">
        <v>79.37</v>
      </c>
      <c r="D41" s="44" t="n">
        <v>80.05</v>
      </c>
      <c r="E41" s="44" t="n">
        <v>80.08</v>
      </c>
      <c r="F41" s="44" t="n">
        <v>81.31</v>
      </c>
      <c r="G41" s="44" t="n">
        <v>79.49</v>
      </c>
      <c r="H41" s="44" t="n">
        <v>78.01</v>
      </c>
      <c r="I41" s="44" t="n">
        <v>77.84</v>
      </c>
      <c r="J41" s="44" t="n">
        <v>79.56</v>
      </c>
      <c r="K41" s="44" t="n">
        <v>76.71</v>
      </c>
      <c r="L41" s="45" t="n">
        <v>75.37</v>
      </c>
      <c r="M41" s="1" t="n">
        <f aca="false">AVERAGE(B41:D41)</f>
        <v>79.64</v>
      </c>
      <c r="N41" s="1" t="n">
        <f aca="false">AVERAGE(J41:L41)</f>
        <v>77.2133333333333</v>
      </c>
      <c r="O41" s="41" t="n">
        <f aca="false">(1-(N41/M41))*-1</f>
        <v>-0.0304704503599532</v>
      </c>
    </row>
    <row r="42" customFormat="false" ht="12.8" hidden="false" customHeight="false" outlineLevel="0" collapsed="false">
      <c r="A42" s="61" t="s">
        <v>353</v>
      </c>
      <c r="B42" s="43" t="n">
        <v>90.77</v>
      </c>
      <c r="C42" s="44" t="n">
        <v>91.02</v>
      </c>
      <c r="D42" s="44" t="n">
        <v>90.53</v>
      </c>
      <c r="E42" s="44" t="n">
        <v>87.67</v>
      </c>
      <c r="F42" s="44" t="n">
        <v>91.73</v>
      </c>
      <c r="G42" s="44" t="n">
        <v>91.69</v>
      </c>
      <c r="H42" s="44" t="n">
        <v>91.69</v>
      </c>
      <c r="I42" s="44" t="n">
        <v>90.75</v>
      </c>
      <c r="J42" s="44" t="n">
        <v>92.76</v>
      </c>
      <c r="K42" s="44" t="n">
        <v>88.84</v>
      </c>
      <c r="L42" s="45" t="n">
        <v>88.15</v>
      </c>
      <c r="M42" s="1" t="n">
        <f aca="false">AVERAGE(B42:D42)</f>
        <v>90.7733333333333</v>
      </c>
      <c r="N42" s="1" t="n">
        <f aca="false">AVERAGE(J42:L42)</f>
        <v>89.9166666666667</v>
      </c>
      <c r="O42" s="41" t="n">
        <f aca="false">(1-(N42/M42))*-1</f>
        <v>-0.00943742655699165</v>
      </c>
    </row>
    <row r="43" customFormat="false" ht="12.8" hidden="false" customHeight="false" outlineLevel="0" collapsed="false">
      <c r="A43" s="61" t="s">
        <v>354</v>
      </c>
      <c r="B43" s="43" t="n">
        <v>90.06</v>
      </c>
      <c r="C43" s="44" t="n">
        <v>89.53</v>
      </c>
      <c r="D43" s="44" t="n">
        <v>86.15</v>
      </c>
      <c r="E43" s="44" t="n">
        <v>88.24</v>
      </c>
      <c r="F43" s="44" t="n">
        <v>87.87</v>
      </c>
      <c r="G43" s="44" t="n">
        <v>88.73</v>
      </c>
      <c r="H43" s="44" t="n">
        <v>89.48</v>
      </c>
      <c r="I43" s="44" t="n">
        <v>89.38</v>
      </c>
      <c r="J43" s="44" t="n">
        <v>89.45</v>
      </c>
      <c r="K43" s="44" t="n">
        <v>82.72</v>
      </c>
      <c r="L43" s="45" t="n">
        <v>84.4</v>
      </c>
      <c r="M43" s="1" t="n">
        <f aca="false">AVERAGE(B43:D43)</f>
        <v>88.58</v>
      </c>
      <c r="N43" s="1" t="n">
        <f aca="false">AVERAGE(J43:L43)</f>
        <v>85.5233333333333</v>
      </c>
      <c r="O43" s="41" t="n">
        <f aca="false">(1-(N43/M43))*-1</f>
        <v>-0.0345074132610823</v>
      </c>
    </row>
    <row r="44" customFormat="false" ht="12.8" hidden="false" customHeight="false" outlineLevel="0" collapsed="false">
      <c r="A44" s="62" t="s">
        <v>369</v>
      </c>
      <c r="B44" s="47" t="n">
        <v>83.11</v>
      </c>
      <c r="C44" s="48" t="n">
        <v>80.07</v>
      </c>
      <c r="D44" s="48" t="n">
        <v>80</v>
      </c>
      <c r="E44" s="48" t="n">
        <v>78.3</v>
      </c>
      <c r="F44" s="48" t="n">
        <v>77.74</v>
      </c>
      <c r="G44" s="48" t="n">
        <v>76.75</v>
      </c>
      <c r="H44" s="48" t="n">
        <v>77.77</v>
      </c>
      <c r="I44" s="48" t="n">
        <v>77.07</v>
      </c>
      <c r="J44" s="48" t="n">
        <v>78.41</v>
      </c>
      <c r="K44" s="48" t="n">
        <v>78.71</v>
      </c>
      <c r="L44" s="49" t="n">
        <v>78.51</v>
      </c>
      <c r="M44" s="1" t="n">
        <f aca="false">AVERAGE(B44:D44)</f>
        <v>81.06</v>
      </c>
      <c r="N44" s="1" t="n">
        <f aca="false">AVERAGE(J44:L44)</f>
        <v>78.5433333333333</v>
      </c>
      <c r="O44" s="41" t="n">
        <f aca="false">(1-(N44/M44))*-1</f>
        <v>-0.0310469610987746</v>
      </c>
    </row>
    <row r="46" customFormat="false" ht="12.8" hidden="false" customHeight="false" outlineLevel="0" collapsed="false">
      <c r="A46" s="57" t="s">
        <v>14</v>
      </c>
      <c r="B46" s="58" t="s">
        <v>386</v>
      </c>
    </row>
    <row r="48" customFormat="false" ht="12.8" hidden="false" customHeight="false" outlineLevel="0" collapsed="false">
      <c r="A48" s="10" t="s">
        <v>196</v>
      </c>
      <c r="B48" s="11" t="s">
        <v>197</v>
      </c>
      <c r="C48" s="12"/>
      <c r="D48" s="12"/>
      <c r="E48" s="12"/>
      <c r="F48" s="12"/>
      <c r="G48" s="12"/>
      <c r="H48" s="12"/>
      <c r="I48" s="12"/>
      <c r="J48" s="12"/>
      <c r="K48" s="12"/>
      <c r="L48" s="13"/>
    </row>
    <row r="49" customFormat="false" ht="23.85" hidden="false" customHeight="false" outlineLevel="0" collapsed="false">
      <c r="A49" s="14" t="s">
        <v>15</v>
      </c>
      <c r="B49" s="64" t="n">
        <v>2013</v>
      </c>
      <c r="C49" s="65" t="n">
        <v>2014</v>
      </c>
      <c r="D49" s="65" t="n">
        <v>2015</v>
      </c>
      <c r="E49" s="16" t="n">
        <v>2016</v>
      </c>
      <c r="F49" s="16" t="n">
        <v>2017</v>
      </c>
      <c r="G49" s="16" t="n">
        <v>2018</v>
      </c>
      <c r="H49" s="16" t="n">
        <v>2019</v>
      </c>
      <c r="I49" s="16" t="n">
        <v>2020</v>
      </c>
      <c r="J49" s="65" t="n">
        <v>2021</v>
      </c>
      <c r="K49" s="65" t="n">
        <v>2022</v>
      </c>
      <c r="L49" s="66" t="n">
        <v>2023</v>
      </c>
      <c r="M49" s="36" t="s">
        <v>396</v>
      </c>
      <c r="N49" s="36" t="s">
        <v>394</v>
      </c>
      <c r="O49" s="70" t="s">
        <v>395</v>
      </c>
      <c r="P49" s="70" t="s">
        <v>399</v>
      </c>
    </row>
    <row r="50" customFormat="false" ht="12.8" hidden="false" customHeight="false" outlineLevel="0" collapsed="false">
      <c r="A50" s="60" t="s">
        <v>318</v>
      </c>
      <c r="B50" s="38" t="n">
        <v>65.73</v>
      </c>
      <c r="C50" s="39" t="n">
        <v>63.57</v>
      </c>
      <c r="D50" s="39" t="n">
        <v>63.74</v>
      </c>
      <c r="E50" s="39" t="n">
        <v>63.91</v>
      </c>
      <c r="F50" s="39" t="n">
        <v>64.26</v>
      </c>
      <c r="G50" s="39" t="n">
        <v>67.57</v>
      </c>
      <c r="H50" s="39" t="n">
        <v>68.34</v>
      </c>
      <c r="I50" s="39" t="n">
        <v>68.72</v>
      </c>
      <c r="J50" s="39" t="n">
        <v>68.33</v>
      </c>
      <c r="K50" s="39" t="n">
        <v>68.44</v>
      </c>
      <c r="L50" s="40" t="n">
        <v>74.35</v>
      </c>
      <c r="M50" s="1" t="n">
        <f aca="false">AVERAGE(B50:D50)</f>
        <v>64.3466666666667</v>
      </c>
      <c r="N50" s="1" t="n">
        <f aca="false">AVERAGE(J50:L50)</f>
        <v>70.3733333333333</v>
      </c>
      <c r="O50" s="41" t="n">
        <f aca="false">(1-(N50/M50))*-1</f>
        <v>0.0936593452134271</v>
      </c>
      <c r="P50" s="71" t="n">
        <f aca="false">RANK(L50,L$50:L$89)</f>
        <v>24</v>
      </c>
      <c r="S50" s="0" t="n">
        <f aca="false">RANK(U50,U$50:U88)</f>
        <v>39</v>
      </c>
      <c r="T50" s="0" t="n">
        <f aca="false">RANK(V50,V$50:V$88)</f>
        <v>29</v>
      </c>
      <c r="U50" s="1" t="n">
        <f aca="false">AVERAGE(B50:D50)</f>
        <v>64.3466666666667</v>
      </c>
      <c r="V50" s="1" t="n">
        <f aca="false">AVERAGE(J50:L50)</f>
        <v>70.3733333333333</v>
      </c>
      <c r="W50" s="71" t="n">
        <f aca="false">S50-T50</f>
        <v>10</v>
      </c>
      <c r="X50" s="0" t="n">
        <v>1</v>
      </c>
      <c r="Y50" s="0" t="str">
        <f aca="false">A50</f>
        <v>North Macedonia</v>
      </c>
    </row>
    <row r="51" customFormat="false" ht="12.8" hidden="false" customHeight="false" outlineLevel="0" collapsed="false">
      <c r="A51" s="61" t="s">
        <v>331</v>
      </c>
      <c r="B51" s="43" t="n">
        <v>83.25</v>
      </c>
      <c r="C51" s="44" t="n">
        <v>82.27</v>
      </c>
      <c r="D51" s="44" t="n">
        <v>82.89</v>
      </c>
      <c r="E51" s="44" t="n">
        <v>82.73</v>
      </c>
      <c r="F51" s="44" t="n">
        <v>84.23</v>
      </c>
      <c r="G51" s="44" t="n">
        <v>85.83</v>
      </c>
      <c r="H51" s="44" t="n">
        <v>87.37</v>
      </c>
      <c r="I51" s="44" t="n">
        <v>88.17</v>
      </c>
      <c r="J51" s="44" t="n">
        <v>89.89</v>
      </c>
      <c r="K51" s="44" t="n">
        <v>87.07</v>
      </c>
      <c r="L51" s="45" t="n">
        <v>84.6</v>
      </c>
      <c r="M51" s="1" t="n">
        <f aca="false">AVERAGE(B51:D51)</f>
        <v>82.8033333333333</v>
      </c>
      <c r="N51" s="1" t="n">
        <f aca="false">AVERAGE(J51:L51)</f>
        <v>87.1866666666667</v>
      </c>
      <c r="O51" s="41" t="n">
        <f aca="false">(1-(N51/M51))*-1</f>
        <v>0.0529366772674209</v>
      </c>
      <c r="P51" s="71" t="n">
        <f aca="false">RANK(L51,L$50:L$89)</f>
        <v>9</v>
      </c>
      <c r="S51" s="0" t="n">
        <f aca="false">RANK(U51,U$50:U89)</f>
        <v>20</v>
      </c>
      <c r="T51" s="0" t="n">
        <f aca="false">RANK(V51,V$50:V$88)</f>
        <v>6</v>
      </c>
      <c r="U51" s="1" t="n">
        <f aca="false">AVERAGE(B51:D51)</f>
        <v>82.8033333333333</v>
      </c>
      <c r="V51" s="1" t="n">
        <f aca="false">AVERAGE(J51:L51)</f>
        <v>87.1866666666667</v>
      </c>
      <c r="W51" s="71" t="n">
        <f aca="false">S51-T51</f>
        <v>14</v>
      </c>
      <c r="X51" s="0" t="n">
        <v>2</v>
      </c>
      <c r="Y51" s="0" t="str">
        <f aca="false">A51</f>
        <v>Portugal</v>
      </c>
    </row>
    <row r="52" customFormat="false" ht="12.8" hidden="false" customHeight="false" outlineLevel="0" collapsed="false">
      <c r="A52" s="61" t="s">
        <v>306</v>
      </c>
      <c r="B52" s="43" t="n">
        <v>67.03</v>
      </c>
      <c r="C52" s="44" t="n">
        <v>65.22</v>
      </c>
      <c r="D52" s="44" t="n">
        <v>65.37</v>
      </c>
      <c r="E52" s="44" t="n">
        <v>67.21</v>
      </c>
      <c r="F52" s="44" t="n">
        <v>66.35</v>
      </c>
      <c r="G52" s="44" t="n">
        <v>68.79</v>
      </c>
      <c r="H52" s="44" t="n">
        <v>67.26</v>
      </c>
      <c r="I52" s="44" t="n">
        <v>66.17</v>
      </c>
      <c r="J52" s="44" t="n">
        <v>65.67</v>
      </c>
      <c r="K52" s="44" t="n">
        <v>66.54</v>
      </c>
      <c r="L52" s="45" t="n">
        <v>74.28</v>
      </c>
      <c r="M52" s="1" t="n">
        <f aca="false">AVERAGE(B52:D52)</f>
        <v>65.8733333333333</v>
      </c>
      <c r="N52" s="1" t="n">
        <f aca="false">AVERAGE(J52:L52)</f>
        <v>68.83</v>
      </c>
      <c r="O52" s="41" t="n">
        <f aca="false">(1-(N52/M52))*-1</f>
        <v>0.0448841210403805</v>
      </c>
      <c r="P52" s="71" t="n">
        <f aca="false">RANK(L52,L$50:L$89)</f>
        <v>25</v>
      </c>
      <c r="S52" s="0" t="n">
        <f aca="false">RANK(U52,U$50:U90)</f>
        <v>38</v>
      </c>
      <c r="T52" s="0" t="n">
        <f aca="false">RANK(V52,V$50:V$88)</f>
        <v>30</v>
      </c>
      <c r="U52" s="1" t="n">
        <f aca="false">AVERAGE(B52:D52)</f>
        <v>65.8733333333333</v>
      </c>
      <c r="V52" s="1" t="n">
        <f aca="false">AVERAGE(J52:L52)</f>
        <v>68.83</v>
      </c>
      <c r="W52" s="71" t="n">
        <f aca="false">S52-T52</f>
        <v>8</v>
      </c>
      <c r="X52" s="0" t="n">
        <v>3</v>
      </c>
      <c r="Y52" s="0" t="str">
        <f aca="false">A52</f>
        <v>Montenegro</v>
      </c>
    </row>
    <row r="53" customFormat="false" ht="12.8" hidden="false" customHeight="false" outlineLevel="0" collapsed="false">
      <c r="A53" s="61" t="s">
        <v>293</v>
      </c>
      <c r="B53" s="43" t="n">
        <v>81.76</v>
      </c>
      <c r="C53" s="44" t="n">
        <v>80.8</v>
      </c>
      <c r="D53" s="44" t="n">
        <v>81.2</v>
      </c>
      <c r="E53" s="44" t="n">
        <v>80.05</v>
      </c>
      <c r="F53" s="44" t="n">
        <v>78.63</v>
      </c>
      <c r="G53" s="44" t="n">
        <v>77.8</v>
      </c>
      <c r="H53" s="44" t="n">
        <v>77.94</v>
      </c>
      <c r="I53" s="44" t="n">
        <v>78.81</v>
      </c>
      <c r="J53" s="44" t="n">
        <v>79.85</v>
      </c>
      <c r="K53" s="44" t="n">
        <v>84.14</v>
      </c>
      <c r="L53" s="45" t="n">
        <v>86.79</v>
      </c>
      <c r="M53" s="1" t="n">
        <f aca="false">AVERAGE(B53:D53)</f>
        <v>81.2533333333333</v>
      </c>
      <c r="N53" s="1" t="n">
        <f aca="false">AVERAGE(J53:L53)</f>
        <v>83.5933333333333</v>
      </c>
      <c r="O53" s="41" t="n">
        <f aca="false">(1-(N53/M53))*-1</f>
        <v>0.0287988185100099</v>
      </c>
      <c r="P53" s="71" t="n">
        <f aca="false">RANK(L53,L$50:L$89)</f>
        <v>7</v>
      </c>
      <c r="S53" s="0" t="n">
        <f aca="false">RANK(U53,U$50:U91)</f>
        <v>21</v>
      </c>
      <c r="T53" s="0" t="n">
        <f aca="false">RANK(V53,V$50:V$88)</f>
        <v>10</v>
      </c>
      <c r="U53" s="1" t="n">
        <f aca="false">AVERAGE(B53:D53)</f>
        <v>81.2533333333333</v>
      </c>
      <c r="V53" s="1" t="n">
        <f aca="false">AVERAGE(J53:L53)</f>
        <v>83.5933333333333</v>
      </c>
      <c r="W53" s="71" t="n">
        <f aca="false">S53-T53</f>
        <v>11</v>
      </c>
      <c r="X53" s="0" t="n">
        <v>4</v>
      </c>
      <c r="Y53" s="0" t="str">
        <f aca="false">A53</f>
        <v>Lithuania</v>
      </c>
    </row>
    <row r="54" customFormat="false" ht="12.8" hidden="false" customHeight="false" outlineLevel="0" collapsed="false">
      <c r="A54" s="61" t="s">
        <v>287</v>
      </c>
      <c r="B54" s="43" t="n">
        <v>77.11</v>
      </c>
      <c r="C54" s="44" t="n">
        <v>78.9</v>
      </c>
      <c r="D54" s="44" t="n">
        <v>81.88</v>
      </c>
      <c r="E54" s="44" t="n">
        <v>82.62</v>
      </c>
      <c r="F54" s="44" t="n">
        <v>81.38</v>
      </c>
      <c r="G54" s="44" t="n">
        <v>80.37</v>
      </c>
      <c r="H54" s="44" t="n">
        <v>80.47</v>
      </c>
      <c r="I54" s="44" t="n">
        <v>81.44</v>
      </c>
      <c r="J54" s="44" t="n">
        <v>80.74</v>
      </c>
      <c r="K54" s="44" t="n">
        <v>79.17</v>
      </c>
      <c r="L54" s="45" t="n">
        <v>83.27</v>
      </c>
      <c r="M54" s="1" t="n">
        <f aca="false">AVERAGE(B54:D54)</f>
        <v>79.2966666666667</v>
      </c>
      <c r="N54" s="1" t="n">
        <f aca="false">AVERAGE(J54:L54)</f>
        <v>81.06</v>
      </c>
      <c r="O54" s="41" t="n">
        <f aca="false">(1-(N54/M54))*-1</f>
        <v>0.0222371684391947</v>
      </c>
      <c r="P54" s="71" t="n">
        <f aca="false">RANK(L54,L$50:L$89)</f>
        <v>13</v>
      </c>
      <c r="S54" s="0" t="n">
        <f aca="false">RANK(U54,U$50:U92)</f>
        <v>25</v>
      </c>
      <c r="T54" s="0" t="n">
        <f aca="false">RANK(V54,V$50:V$88)</f>
        <v>16</v>
      </c>
      <c r="U54" s="1" t="n">
        <f aca="false">AVERAGE(B54:D54)</f>
        <v>79.2966666666667</v>
      </c>
      <c r="V54" s="1" t="n">
        <f aca="false">AVERAGE(J54:L54)</f>
        <v>81.06</v>
      </c>
      <c r="W54" s="71" t="n">
        <f aca="false">S54-T54</f>
        <v>9</v>
      </c>
      <c r="X54" s="0" t="n">
        <v>5</v>
      </c>
      <c r="Y54" s="0" t="str">
        <f aca="false">A54</f>
        <v>Latvia</v>
      </c>
    </row>
    <row r="55" customFormat="false" ht="12.8" hidden="false" customHeight="false" outlineLevel="0" collapsed="false">
      <c r="A55" s="61" t="s">
        <v>320</v>
      </c>
      <c r="B55" s="43" t="n">
        <v>93.48</v>
      </c>
      <c r="C55" s="44" t="n">
        <v>93.48</v>
      </c>
      <c r="D55" s="44" t="n">
        <v>92.25</v>
      </c>
      <c r="E55" s="44" t="n">
        <v>91.21</v>
      </c>
      <c r="F55" s="44" t="n">
        <v>92.4</v>
      </c>
      <c r="G55" s="44" t="n">
        <v>92.37</v>
      </c>
      <c r="H55" s="44" t="n">
        <v>92.18</v>
      </c>
      <c r="I55" s="44" t="n">
        <v>92.16</v>
      </c>
      <c r="J55" s="44" t="n">
        <v>93.28</v>
      </c>
      <c r="K55" s="44" t="n">
        <v>92.65</v>
      </c>
      <c r="L55" s="45" t="n">
        <v>95.18</v>
      </c>
      <c r="M55" s="1" t="n">
        <f aca="false">AVERAGE(B55:D55)</f>
        <v>93.07</v>
      </c>
      <c r="N55" s="1" t="n">
        <f aca="false">AVERAGE(J55:L55)</f>
        <v>93.7033333333333</v>
      </c>
      <c r="O55" s="41" t="n">
        <f aca="false">(1-(N55/M55))*-1</f>
        <v>0.00680491386411664</v>
      </c>
      <c r="P55" s="71" t="n">
        <f aca="false">RANK(L55,L$50:L$89)</f>
        <v>1</v>
      </c>
      <c r="S55" s="0" t="n">
        <f aca="false">RANK(U55,U$50:U93)</f>
        <v>2</v>
      </c>
      <c r="T55" s="0" t="n">
        <f aca="false">RANK(V55,V$50:V$88)</f>
        <v>1</v>
      </c>
      <c r="U55" s="1" t="n">
        <f aca="false">AVERAGE(B55:D55)</f>
        <v>93.07</v>
      </c>
      <c r="V55" s="1" t="n">
        <f aca="false">AVERAGE(J55:L55)</f>
        <v>93.7033333333333</v>
      </c>
      <c r="W55" s="71" t="n">
        <f aca="false">S55-T55</f>
        <v>1</v>
      </c>
      <c r="X55" s="0" t="n">
        <v>6</v>
      </c>
      <c r="Y55" s="0" t="str">
        <f aca="false">A55</f>
        <v>Norway</v>
      </c>
    </row>
    <row r="56" customFormat="false" ht="12.8" hidden="false" customHeight="false" outlineLevel="0" collapsed="false">
      <c r="A56" s="55" t="s">
        <v>255</v>
      </c>
      <c r="B56" s="43" t="n">
        <v>78.4</v>
      </c>
      <c r="C56" s="44" t="n">
        <v>78.11</v>
      </c>
      <c r="D56" s="44" t="n">
        <v>78.85</v>
      </c>
      <c r="E56" s="44" t="n">
        <v>76.17</v>
      </c>
      <c r="F56" s="44" t="n">
        <v>77.76</v>
      </c>
      <c r="G56" s="44" t="n">
        <v>78.13</v>
      </c>
      <c r="H56" s="44" t="n">
        <v>77.79</v>
      </c>
      <c r="I56" s="44" t="n">
        <v>77.08</v>
      </c>
      <c r="J56" s="44" t="n">
        <v>77.4</v>
      </c>
      <c r="K56" s="44" t="n">
        <v>78.53</v>
      </c>
      <c r="L56" s="45" t="n">
        <v>78.72</v>
      </c>
      <c r="M56" s="1" t="n">
        <f aca="false">AVERAGE(B56:D56)</f>
        <v>78.4533333333333</v>
      </c>
      <c r="N56" s="1" t="n">
        <f aca="false">AVERAGE(J56:L56)</f>
        <v>78.2166666666667</v>
      </c>
      <c r="O56" s="41" t="n">
        <f aca="false">(1-(N56/M56))*-1</f>
        <v>-0.00301665533650575</v>
      </c>
      <c r="P56" s="71" t="n">
        <f aca="false">RANK(L56,L$50:L$89)</f>
        <v>18</v>
      </c>
      <c r="S56" s="0" t="n">
        <f aca="false">RANK(U56,U$50:U94)</f>
        <v>26</v>
      </c>
      <c r="T56" s="0" t="n">
        <f aca="false">RANK(V56,V$50:V$88)</f>
        <v>21</v>
      </c>
      <c r="U56" s="1" t="n">
        <f aca="false">AVERAGE(B56:D56)</f>
        <v>78.4533333333333</v>
      </c>
      <c r="V56" s="1" t="n">
        <f aca="false">AVERAGE(J56:L56)</f>
        <v>78.2166666666667</v>
      </c>
      <c r="W56" s="71" t="n">
        <f aca="false">S56-T56</f>
        <v>5</v>
      </c>
      <c r="X56" s="0" t="n">
        <v>7</v>
      </c>
      <c r="Y56" s="0" t="str">
        <f aca="false">A56</f>
        <v>France</v>
      </c>
    </row>
    <row r="57" customFormat="false" ht="12.8" hidden="false" customHeight="false" outlineLevel="0" collapsed="false">
      <c r="A57" s="61" t="s">
        <v>275</v>
      </c>
      <c r="B57" s="43" t="n">
        <v>89.94</v>
      </c>
      <c r="C57" s="44" t="n">
        <v>89.13</v>
      </c>
      <c r="D57" s="44" t="n">
        <v>88.8</v>
      </c>
      <c r="E57" s="44" t="n">
        <v>87.6</v>
      </c>
      <c r="F57" s="44" t="n">
        <v>85.92</v>
      </c>
      <c r="G57" s="44" t="n">
        <v>85.41</v>
      </c>
      <c r="H57" s="44" t="n">
        <v>85</v>
      </c>
      <c r="I57" s="44" t="n">
        <v>87.4</v>
      </c>
      <c r="J57" s="44" t="n">
        <v>88.09</v>
      </c>
      <c r="K57" s="44" t="n">
        <v>88.3</v>
      </c>
      <c r="L57" s="45" t="n">
        <v>89.91</v>
      </c>
      <c r="M57" s="1" t="n">
        <f aca="false">AVERAGE(B57:D57)</f>
        <v>89.29</v>
      </c>
      <c r="N57" s="1" t="n">
        <f aca="false">AVERAGE(J57:L57)</f>
        <v>88.7666666666667</v>
      </c>
      <c r="O57" s="41" t="n">
        <f aca="false">(1-(N57/M57))*-1</f>
        <v>-0.00586105200283749</v>
      </c>
      <c r="P57" s="71" t="n">
        <f aca="false">RANK(L57,L$50:L$89)</f>
        <v>2</v>
      </c>
      <c r="S57" s="0" t="n">
        <f aca="false">RANK(U57,U$50:U95)</f>
        <v>13</v>
      </c>
      <c r="T57" s="0" t="n">
        <f aca="false">RANK(V57,V$50:V$88)</f>
        <v>5</v>
      </c>
      <c r="U57" s="1" t="n">
        <f aca="false">AVERAGE(B57:D57)</f>
        <v>89.29</v>
      </c>
      <c r="V57" s="1" t="n">
        <f aca="false">AVERAGE(J57:L57)</f>
        <v>88.7666666666667</v>
      </c>
      <c r="W57" s="71" t="n">
        <f aca="false">S57-T57</f>
        <v>8</v>
      </c>
      <c r="X57" s="0" t="n">
        <v>8</v>
      </c>
      <c r="Y57" s="0" t="str">
        <f aca="false">A57</f>
        <v>Ireland</v>
      </c>
    </row>
    <row r="58" customFormat="false" ht="12.8" hidden="false" customHeight="false" outlineLevel="0" collapsed="false">
      <c r="A58" s="61" t="s">
        <v>353</v>
      </c>
      <c r="B58" s="43" t="n">
        <v>90.77</v>
      </c>
      <c r="C58" s="44" t="n">
        <v>91.02</v>
      </c>
      <c r="D58" s="44" t="n">
        <v>90.53</v>
      </c>
      <c r="E58" s="44" t="n">
        <v>87.67</v>
      </c>
      <c r="F58" s="44" t="n">
        <v>91.73</v>
      </c>
      <c r="G58" s="44" t="n">
        <v>91.69</v>
      </c>
      <c r="H58" s="44" t="n">
        <v>91.69</v>
      </c>
      <c r="I58" s="44" t="n">
        <v>90.75</v>
      </c>
      <c r="J58" s="44" t="n">
        <v>92.76</v>
      </c>
      <c r="K58" s="44" t="n">
        <v>88.84</v>
      </c>
      <c r="L58" s="45" t="n">
        <v>88.15</v>
      </c>
      <c r="M58" s="1" t="n">
        <f aca="false">AVERAGE(B58:D58)</f>
        <v>90.7733333333333</v>
      </c>
      <c r="N58" s="1" t="n">
        <f aca="false">AVERAGE(J58:L58)</f>
        <v>89.9166666666667</v>
      </c>
      <c r="O58" s="41" t="n">
        <f aca="false">(1-(N58/M58))*-1</f>
        <v>-0.00943742655699165</v>
      </c>
      <c r="P58" s="71" t="n">
        <f aca="false">RANK(L58,L$50:L$89)</f>
        <v>4</v>
      </c>
      <c r="S58" s="0" t="n">
        <f aca="false">RANK(U58,U$50:U96)</f>
        <v>6</v>
      </c>
      <c r="T58" s="0" t="n">
        <f aca="false">RANK(V58,V$50:V$88)</f>
        <v>3</v>
      </c>
      <c r="U58" s="1" t="n">
        <f aca="false">AVERAGE(B58:D58)</f>
        <v>90.7733333333333</v>
      </c>
      <c r="V58" s="1" t="n">
        <f aca="false">AVERAGE(J58:L58)</f>
        <v>89.9166666666667</v>
      </c>
      <c r="W58" s="71" t="n">
        <f aca="false">S58-T58</f>
        <v>3</v>
      </c>
      <c r="X58" s="0" t="n">
        <v>9</v>
      </c>
      <c r="Y58" s="0" t="str">
        <f aca="false">A58</f>
        <v>Sweden</v>
      </c>
    </row>
    <row r="59" customFormat="false" ht="12.8" hidden="false" customHeight="false" outlineLevel="0" collapsed="false">
      <c r="A59" s="61" t="s">
        <v>240</v>
      </c>
      <c r="B59" s="43" t="n">
        <v>92.92</v>
      </c>
      <c r="C59" s="44" t="n">
        <v>92.57</v>
      </c>
      <c r="D59" s="44" t="n">
        <v>91.76</v>
      </c>
      <c r="E59" s="44" t="n">
        <v>91.11</v>
      </c>
      <c r="F59" s="44" t="n">
        <v>89.64</v>
      </c>
      <c r="G59" s="44" t="n">
        <v>86.01</v>
      </c>
      <c r="H59" s="44" t="n">
        <v>90.13</v>
      </c>
      <c r="I59" s="44" t="n">
        <v>91.87</v>
      </c>
      <c r="J59" s="44" t="n">
        <v>91.43</v>
      </c>
      <c r="K59" s="44" t="n">
        <v>90.27</v>
      </c>
      <c r="L59" s="45" t="n">
        <v>89.48</v>
      </c>
      <c r="M59" s="1" t="n">
        <f aca="false">AVERAGE(B59:D59)</f>
        <v>92.4166666666667</v>
      </c>
      <c r="N59" s="1" t="n">
        <f aca="false">AVERAGE(J59:L59)</f>
        <v>90.3933333333333</v>
      </c>
      <c r="O59" s="41" t="n">
        <f aca="false">(1-(N59/M59))*-1</f>
        <v>-0.0218935978358883</v>
      </c>
      <c r="P59" s="71" t="n">
        <f aca="false">RANK(L59,L$50:L$89)</f>
        <v>3</v>
      </c>
      <c r="S59" s="0" t="n">
        <f aca="false">RANK(U59,U$50:U97)</f>
        <v>4</v>
      </c>
      <c r="T59" s="0" t="n">
        <f aca="false">RANK(V59,V$50:V$88)</f>
        <v>2</v>
      </c>
      <c r="U59" s="1" t="n">
        <f aca="false">AVERAGE(B59:D59)</f>
        <v>92.4166666666667</v>
      </c>
      <c r="V59" s="1" t="n">
        <f aca="false">AVERAGE(J59:L59)</f>
        <v>90.3933333333333</v>
      </c>
      <c r="W59" s="71" t="n">
        <f aca="false">S59-T59</f>
        <v>2</v>
      </c>
      <c r="X59" s="0" t="n">
        <v>10</v>
      </c>
      <c r="Y59" s="0" t="str">
        <f aca="false">A59</f>
        <v>Denmark</v>
      </c>
    </row>
    <row r="60" customFormat="false" ht="12.8" hidden="false" customHeight="false" outlineLevel="0" collapsed="false">
      <c r="A60" s="55" t="s">
        <v>277</v>
      </c>
      <c r="B60" s="43" t="n">
        <v>73.89</v>
      </c>
      <c r="C60" s="44" t="n">
        <v>76.25</v>
      </c>
      <c r="D60" s="44" t="n">
        <v>72.06</v>
      </c>
      <c r="E60" s="44" t="n">
        <v>71.07</v>
      </c>
      <c r="F60" s="44" t="n">
        <v>73.74</v>
      </c>
      <c r="G60" s="44" t="n">
        <v>75.88</v>
      </c>
      <c r="H60" s="44" t="n">
        <v>75.02</v>
      </c>
      <c r="I60" s="44" t="n">
        <v>76.31</v>
      </c>
      <c r="J60" s="44" t="n">
        <v>76.61</v>
      </c>
      <c r="K60" s="44" t="n">
        <v>68.16</v>
      </c>
      <c r="L60" s="45" t="n">
        <v>72.05</v>
      </c>
      <c r="M60" s="1" t="n">
        <f aca="false">AVERAGE(B60:D60)</f>
        <v>74.0666666666667</v>
      </c>
      <c r="N60" s="1" t="n">
        <f aca="false">AVERAGE(J60:L60)</f>
        <v>72.2733333333333</v>
      </c>
      <c r="O60" s="41" t="n">
        <f aca="false">(1-(N60/M60))*-1</f>
        <v>-0.0242124212421243</v>
      </c>
      <c r="P60" s="71" t="n">
        <f aca="false">RANK(L60,L$50:L$89)</f>
        <v>26</v>
      </c>
      <c r="S60" s="0" t="n">
        <f aca="false">RANK(U60,U$50:U98)</f>
        <v>29</v>
      </c>
      <c r="T60" s="0" t="n">
        <f aca="false">RANK(V60,V$50:V$88)</f>
        <v>24</v>
      </c>
      <c r="U60" s="1" t="n">
        <f aca="false">AVERAGE(B60:D60)</f>
        <v>74.0666666666667</v>
      </c>
      <c r="V60" s="1" t="n">
        <f aca="false">AVERAGE(J60:L60)</f>
        <v>72.2733333333333</v>
      </c>
      <c r="W60" s="71" t="n">
        <f aca="false">S60-T60</f>
        <v>5</v>
      </c>
      <c r="X60" s="0" t="n">
        <v>11</v>
      </c>
      <c r="Y60" s="0" t="str">
        <f aca="false">A60</f>
        <v>Italy</v>
      </c>
    </row>
    <row r="61" customFormat="false" ht="12.8" hidden="false" customHeight="false" outlineLevel="0" collapsed="false">
      <c r="A61" s="61" t="s">
        <v>236</v>
      </c>
      <c r="B61" s="43" t="n">
        <v>73.39</v>
      </c>
      <c r="C61" s="44" t="n">
        <v>73.18</v>
      </c>
      <c r="D61" s="44" t="n">
        <v>73.88</v>
      </c>
      <c r="E61" s="44" t="n">
        <v>72.09</v>
      </c>
      <c r="F61" s="44" t="n">
        <v>70.41</v>
      </c>
      <c r="G61" s="44" t="n">
        <v>71.06</v>
      </c>
      <c r="H61" s="44" t="n">
        <v>70.97</v>
      </c>
      <c r="I61" s="44" t="n">
        <v>71.49</v>
      </c>
      <c r="J61" s="44" t="n">
        <v>72.05</v>
      </c>
      <c r="K61" s="44" t="n">
        <v>70.42</v>
      </c>
      <c r="L61" s="45" t="n">
        <v>71.95</v>
      </c>
      <c r="M61" s="1" t="n">
        <f aca="false">AVERAGE(B61:D61)</f>
        <v>73.4833333333333</v>
      </c>
      <c r="N61" s="1" t="n">
        <f aca="false">AVERAGE(J61:L61)</f>
        <v>71.4733333333333</v>
      </c>
      <c r="O61" s="41" t="n">
        <f aca="false">(1-(N61/M61))*-1</f>
        <v>-0.0273531413018824</v>
      </c>
      <c r="P61" s="71" t="n">
        <f aca="false">RANK(L61,L$50:L$89)</f>
        <v>27</v>
      </c>
      <c r="S61" s="0" t="n">
        <f aca="false">RANK(U61,U$50:U99)</f>
        <v>31</v>
      </c>
      <c r="T61" s="0" t="n">
        <f aca="false">RANK(V61,V$50:V$88)</f>
        <v>27</v>
      </c>
      <c r="U61" s="1" t="n">
        <f aca="false">AVERAGE(B61:D61)</f>
        <v>73.4833333333333</v>
      </c>
      <c r="V61" s="1" t="n">
        <f aca="false">AVERAGE(J61:L61)</f>
        <v>71.4733333333333</v>
      </c>
      <c r="W61" s="71" t="n">
        <f aca="false">S61-T61</f>
        <v>4</v>
      </c>
      <c r="X61" s="0" t="n">
        <v>12</v>
      </c>
      <c r="Y61" s="0" t="str">
        <f aca="false">A61</f>
        <v>Croatia</v>
      </c>
    </row>
    <row r="62" customFormat="false" ht="12.8" hidden="false" customHeight="false" outlineLevel="0" collapsed="false">
      <c r="A62" s="61" t="s">
        <v>349</v>
      </c>
      <c r="B62" s="43" t="n">
        <v>79.5</v>
      </c>
      <c r="C62" s="44" t="n">
        <v>79.37</v>
      </c>
      <c r="D62" s="44" t="n">
        <v>80.05</v>
      </c>
      <c r="E62" s="44" t="n">
        <v>80.08</v>
      </c>
      <c r="F62" s="44" t="n">
        <v>81.31</v>
      </c>
      <c r="G62" s="44" t="n">
        <v>79.49</v>
      </c>
      <c r="H62" s="44" t="n">
        <v>78.01</v>
      </c>
      <c r="I62" s="44" t="n">
        <v>77.84</v>
      </c>
      <c r="J62" s="44" t="n">
        <v>79.56</v>
      </c>
      <c r="K62" s="44" t="n">
        <v>76.71</v>
      </c>
      <c r="L62" s="45" t="n">
        <v>75.37</v>
      </c>
      <c r="M62" s="1" t="n">
        <f aca="false">AVERAGE(B62:D62)</f>
        <v>79.64</v>
      </c>
      <c r="N62" s="1" t="n">
        <f aca="false">AVERAGE(J62:L62)</f>
        <v>77.2133333333333</v>
      </c>
      <c r="O62" s="41" t="n">
        <f aca="false">(1-(N62/M62))*-1</f>
        <v>-0.0304704503599532</v>
      </c>
      <c r="P62" s="71" t="n">
        <f aca="false">RANK(L62,L$50:L$89)</f>
        <v>22</v>
      </c>
      <c r="S62" s="0" t="n">
        <f aca="false">RANK(U62,U$50:U100)</f>
        <v>23</v>
      </c>
      <c r="T62" s="0" t="n">
        <f aca="false">RANK(V62,V$50:V$88)</f>
        <v>22</v>
      </c>
      <c r="U62" s="1" t="n">
        <f aca="false">AVERAGE(B62:D62)</f>
        <v>79.64</v>
      </c>
      <c r="V62" s="1" t="n">
        <f aca="false">AVERAGE(J62:L62)</f>
        <v>77.2133333333333</v>
      </c>
      <c r="W62" s="71" t="n">
        <f aca="false">S62-T62</f>
        <v>1</v>
      </c>
      <c r="X62" s="0" t="n">
        <v>13</v>
      </c>
      <c r="Y62" s="0" t="str">
        <f aca="false">A62</f>
        <v>Spain</v>
      </c>
    </row>
    <row r="63" customFormat="false" ht="12.8" hidden="false" customHeight="false" outlineLevel="0" collapsed="false">
      <c r="A63" s="61" t="s">
        <v>369</v>
      </c>
      <c r="B63" s="43" t="n">
        <v>83.11</v>
      </c>
      <c r="C63" s="44" t="n">
        <v>80.07</v>
      </c>
      <c r="D63" s="44" t="n">
        <v>80</v>
      </c>
      <c r="E63" s="44" t="n">
        <v>78.3</v>
      </c>
      <c r="F63" s="44" t="n">
        <v>77.74</v>
      </c>
      <c r="G63" s="44" t="n">
        <v>76.75</v>
      </c>
      <c r="H63" s="44" t="n">
        <v>77.77</v>
      </c>
      <c r="I63" s="44" t="n">
        <v>77.07</v>
      </c>
      <c r="J63" s="44" t="n">
        <v>78.41</v>
      </c>
      <c r="K63" s="44" t="n">
        <v>78.71</v>
      </c>
      <c r="L63" s="45" t="n">
        <v>78.51</v>
      </c>
      <c r="M63" s="1" t="n">
        <f aca="false">AVERAGE(B63:D63)</f>
        <v>81.06</v>
      </c>
      <c r="N63" s="1" t="n">
        <f aca="false">AVERAGE(J63:L63)</f>
        <v>78.5433333333333</v>
      </c>
      <c r="O63" s="41" t="n">
        <f aca="false">(1-(N63/M63))*-1</f>
        <v>-0.0310469610987746</v>
      </c>
      <c r="P63" s="71" t="n">
        <f aca="false">RANK(L63,L$50:L$89)</f>
        <v>19</v>
      </c>
      <c r="S63" s="0" t="n">
        <f aca="false">RANK(U63,U$50:U101)</f>
        <v>22</v>
      </c>
      <c r="T63" s="0" t="n">
        <f aca="false">RANK(V63,V$50:V$88)</f>
        <v>20</v>
      </c>
      <c r="U63" s="1" t="n">
        <f aca="false">AVERAGE(B63:D63)</f>
        <v>81.06</v>
      </c>
      <c r="V63" s="1" t="n">
        <f aca="false">AVERAGE(J63:L63)</f>
        <v>78.5433333333333</v>
      </c>
      <c r="W63" s="71" t="n">
        <f aca="false">S63-T63</f>
        <v>2</v>
      </c>
      <c r="X63" s="0" t="n">
        <v>14</v>
      </c>
      <c r="Y63" s="0" t="str">
        <f aca="false">A63</f>
        <v>United Kingdom</v>
      </c>
    </row>
    <row r="64" customFormat="false" ht="12.8" hidden="false" customHeight="false" outlineLevel="0" collapsed="false">
      <c r="A64" s="61" t="s">
        <v>354</v>
      </c>
      <c r="B64" s="43" t="n">
        <v>90.06</v>
      </c>
      <c r="C64" s="44" t="n">
        <v>89.53</v>
      </c>
      <c r="D64" s="44" t="n">
        <v>86.15</v>
      </c>
      <c r="E64" s="44" t="n">
        <v>88.24</v>
      </c>
      <c r="F64" s="44" t="n">
        <v>87.87</v>
      </c>
      <c r="G64" s="44" t="n">
        <v>88.73</v>
      </c>
      <c r="H64" s="44" t="n">
        <v>89.48</v>
      </c>
      <c r="I64" s="44" t="n">
        <v>89.38</v>
      </c>
      <c r="J64" s="44" t="n">
        <v>89.45</v>
      </c>
      <c r="K64" s="44" t="n">
        <v>82.72</v>
      </c>
      <c r="L64" s="45" t="n">
        <v>84.4</v>
      </c>
      <c r="M64" s="1" t="n">
        <f aca="false">AVERAGE(B64:D64)</f>
        <v>88.58</v>
      </c>
      <c r="N64" s="1" t="n">
        <f aca="false">AVERAGE(J64:L64)</f>
        <v>85.5233333333333</v>
      </c>
      <c r="O64" s="41" t="n">
        <f aca="false">(1-(N64/M64))*-1</f>
        <v>-0.0345074132610823</v>
      </c>
      <c r="P64" s="71" t="n">
        <f aca="false">RANK(L64,L$50:L$89)</f>
        <v>11</v>
      </c>
      <c r="S64" s="0" t="n">
        <f aca="false">RANK(U64,U$50:U102)</f>
        <v>15</v>
      </c>
      <c r="T64" s="0" t="n">
        <f aca="false">RANK(V64,V$50:V$88)</f>
        <v>8</v>
      </c>
      <c r="U64" s="1" t="n">
        <f aca="false">AVERAGE(B64:D64)</f>
        <v>88.58</v>
      </c>
      <c r="V64" s="1" t="n">
        <f aca="false">AVERAGE(J64:L64)</f>
        <v>85.5233333333333</v>
      </c>
      <c r="W64" s="71" t="n">
        <f aca="false">S64-T64</f>
        <v>7</v>
      </c>
      <c r="X64" s="0" t="n">
        <v>15</v>
      </c>
      <c r="Y64" s="0" t="str">
        <f aca="false">A64</f>
        <v>Switzerland</v>
      </c>
    </row>
    <row r="65" customFormat="false" ht="12.8" hidden="false" customHeight="false" outlineLevel="0" collapsed="false">
      <c r="A65" s="61" t="s">
        <v>254</v>
      </c>
      <c r="B65" s="43" t="n">
        <v>93.62</v>
      </c>
      <c r="C65" s="44" t="n">
        <v>93.6</v>
      </c>
      <c r="D65" s="44" t="n">
        <v>92.48</v>
      </c>
      <c r="E65" s="44" t="n">
        <v>91.41</v>
      </c>
      <c r="F65" s="44" t="n">
        <v>91.08</v>
      </c>
      <c r="G65" s="44" t="n">
        <v>89.74</v>
      </c>
      <c r="H65" s="44" t="n">
        <v>92.1</v>
      </c>
      <c r="I65" s="44" t="n">
        <v>92.07</v>
      </c>
      <c r="J65" s="44" t="n">
        <v>93.01</v>
      </c>
      <c r="K65" s="44" t="n">
        <v>88.42</v>
      </c>
      <c r="L65" s="45" t="n">
        <v>87.94</v>
      </c>
      <c r="M65" s="1" t="n">
        <f aca="false">AVERAGE(B65:D65)</f>
        <v>93.2333333333333</v>
      </c>
      <c r="N65" s="1" t="n">
        <f aca="false">AVERAGE(J65:L65)</f>
        <v>89.79</v>
      </c>
      <c r="O65" s="41" t="n">
        <f aca="false">(1-(N65/M65))*-1</f>
        <v>-0.036932427601001</v>
      </c>
      <c r="P65" s="71" t="n">
        <f aca="false">RANK(L65,L$50:L$89)</f>
        <v>5</v>
      </c>
      <c r="S65" s="0" t="n">
        <f aca="false">RANK(U65,U$50:U103)</f>
        <v>1</v>
      </c>
      <c r="T65" s="0" t="n">
        <f aca="false">RANK(V65,V$50:V$88)</f>
        <v>4</v>
      </c>
      <c r="U65" s="1" t="n">
        <f aca="false">AVERAGE(B65:D65)</f>
        <v>93.2333333333333</v>
      </c>
      <c r="V65" s="1" t="n">
        <f aca="false">AVERAGE(J65:L65)</f>
        <v>89.79</v>
      </c>
      <c r="W65" s="71" t="n">
        <f aca="false">S65-T65</f>
        <v>-3</v>
      </c>
      <c r="X65" s="0" t="n">
        <v>16</v>
      </c>
      <c r="Y65" s="0" t="str">
        <f aca="false">A65</f>
        <v>Finland</v>
      </c>
    </row>
    <row r="66" customFormat="false" ht="12.8" hidden="false" customHeight="false" outlineLevel="0" collapsed="false">
      <c r="A66" s="61" t="s">
        <v>250</v>
      </c>
      <c r="B66" s="43" t="n">
        <v>90.74</v>
      </c>
      <c r="C66" s="44" t="n">
        <v>90.37</v>
      </c>
      <c r="D66" s="44" t="n">
        <v>88.81</v>
      </c>
      <c r="E66" s="44" t="n">
        <v>85.69</v>
      </c>
      <c r="F66" s="44" t="n">
        <v>86.45</v>
      </c>
      <c r="G66" s="44" t="n">
        <v>85.92</v>
      </c>
      <c r="H66" s="44" t="n">
        <v>87.73</v>
      </c>
      <c r="I66" s="44" t="n">
        <v>87.39</v>
      </c>
      <c r="J66" s="44" t="n">
        <v>84.75</v>
      </c>
      <c r="K66" s="44" t="n">
        <v>88.83</v>
      </c>
      <c r="L66" s="45" t="n">
        <v>85.31</v>
      </c>
      <c r="M66" s="1" t="n">
        <f aca="false">AVERAGE(B66:D66)</f>
        <v>89.9733333333333</v>
      </c>
      <c r="N66" s="1" t="n">
        <f aca="false">AVERAGE(J66:L66)</f>
        <v>86.2966666666667</v>
      </c>
      <c r="O66" s="41" t="n">
        <f aca="false">(1-(N66/M66))*-1</f>
        <v>-0.0408639596917606</v>
      </c>
      <c r="P66" s="71" t="n">
        <f aca="false">RANK(L66,L$50:L$89)</f>
        <v>8</v>
      </c>
      <c r="S66" s="0" t="n">
        <f aca="false">RANK(U66,U$50:U104)</f>
        <v>7</v>
      </c>
      <c r="T66" s="0" t="n">
        <f aca="false">RANK(V66,V$50:V$88)</f>
        <v>7</v>
      </c>
      <c r="U66" s="1" t="n">
        <f aca="false">AVERAGE(B66:D66)</f>
        <v>89.9733333333333</v>
      </c>
      <c r="V66" s="1" t="n">
        <f aca="false">AVERAGE(J66:L66)</f>
        <v>86.2966666666667</v>
      </c>
      <c r="W66" s="71" t="n">
        <f aca="false">S66-T66</f>
        <v>0</v>
      </c>
      <c r="X66" s="0" t="n">
        <v>17</v>
      </c>
      <c r="Y66" s="0" t="str">
        <f aca="false">A66</f>
        <v>Estonia</v>
      </c>
    </row>
    <row r="67" customFormat="false" ht="12.8" hidden="false" customHeight="false" outlineLevel="0" collapsed="false">
      <c r="A67" s="61" t="s">
        <v>270</v>
      </c>
      <c r="B67" s="43" t="n">
        <v>91.51</v>
      </c>
      <c r="C67" s="44" t="n">
        <v>91.5</v>
      </c>
      <c r="D67" s="44" t="n">
        <v>86.13</v>
      </c>
      <c r="E67" s="44" t="n">
        <v>84.7</v>
      </c>
      <c r="F67" s="44" t="n">
        <v>86.97</v>
      </c>
      <c r="G67" s="44" t="n">
        <v>85.9</v>
      </c>
      <c r="H67" s="44" t="n">
        <v>85.29</v>
      </c>
      <c r="I67" s="44" t="n">
        <v>84.88</v>
      </c>
      <c r="J67" s="44" t="n">
        <v>84.63</v>
      </c>
      <c r="K67" s="44" t="n">
        <v>82.69</v>
      </c>
      <c r="L67" s="45" t="n">
        <v>83.19</v>
      </c>
      <c r="M67" s="1" t="n">
        <f aca="false">AVERAGE(B67:D67)</f>
        <v>89.7133333333333</v>
      </c>
      <c r="N67" s="1" t="n">
        <f aca="false">AVERAGE(J67:L67)</f>
        <v>83.5033333333333</v>
      </c>
      <c r="O67" s="41" t="n">
        <f aca="false">(1-(N67/M67))*-1</f>
        <v>-0.0692204800475589</v>
      </c>
      <c r="P67" s="71" t="n">
        <f aca="false">RANK(L67,L$50:L$89)</f>
        <v>15</v>
      </c>
      <c r="S67" s="0" t="n">
        <f aca="false">RANK(U67,U$50:U105)</f>
        <v>9</v>
      </c>
      <c r="T67" s="0" t="n">
        <f aca="false">RANK(V67,V$50:V$88)</f>
        <v>11</v>
      </c>
      <c r="U67" s="1" t="n">
        <f aca="false">AVERAGE(B67:D67)</f>
        <v>89.7133333333333</v>
      </c>
      <c r="V67" s="1" t="n">
        <f aca="false">AVERAGE(J67:L67)</f>
        <v>83.5033333333333</v>
      </c>
      <c r="W67" s="71" t="n">
        <f aca="false">S67-T67</f>
        <v>-2</v>
      </c>
      <c r="X67" s="0" t="n">
        <v>18</v>
      </c>
      <c r="Y67" s="0" t="str">
        <f aca="false">A67</f>
        <v>Iceland</v>
      </c>
    </row>
    <row r="68" customFormat="false" ht="12.8" hidden="false" customHeight="false" outlineLevel="0" collapsed="false">
      <c r="A68" s="61" t="s">
        <v>333</v>
      </c>
      <c r="B68" s="43" t="n">
        <v>76.95</v>
      </c>
      <c r="C68" s="44" t="n">
        <v>76.52</v>
      </c>
      <c r="D68" s="44" t="n">
        <v>75.1</v>
      </c>
      <c r="E68" s="44" t="n">
        <v>75.71</v>
      </c>
      <c r="F68" s="44" t="n">
        <v>75.54</v>
      </c>
      <c r="G68" s="44" t="n">
        <v>76.35</v>
      </c>
      <c r="H68" s="44" t="n">
        <v>74.33</v>
      </c>
      <c r="I68" s="44" t="n">
        <v>74.09</v>
      </c>
      <c r="J68" s="44" t="n">
        <v>75.09</v>
      </c>
      <c r="K68" s="44" t="n">
        <v>68.46</v>
      </c>
      <c r="L68" s="45" t="n">
        <v>69.04</v>
      </c>
      <c r="M68" s="1" t="n">
        <f aca="false">AVERAGE(B68:D68)</f>
        <v>76.19</v>
      </c>
      <c r="N68" s="1" t="n">
        <f aca="false">AVERAGE(J68:L68)</f>
        <v>70.8633333333333</v>
      </c>
      <c r="O68" s="41" t="n">
        <f aca="false">(1-(N68/M68))*-1</f>
        <v>-0.069912936955856</v>
      </c>
      <c r="P68" s="71" t="n">
        <f aca="false">RANK(L68,L$50:L$89)</f>
        <v>29</v>
      </c>
      <c r="S68" s="0" t="n">
        <f aca="false">RANK(U68,U$50:U106)</f>
        <v>28</v>
      </c>
      <c r="T68" s="0" t="n">
        <f aca="false">RANK(V68,V$50:V$88)</f>
        <v>28</v>
      </c>
      <c r="U68" s="1" t="n">
        <f aca="false">AVERAGE(B68:D68)</f>
        <v>76.19</v>
      </c>
      <c r="V68" s="1" t="n">
        <f aca="false">AVERAGE(J68:L68)</f>
        <v>70.8633333333333</v>
      </c>
      <c r="W68" s="71" t="n">
        <f aca="false">S68-T68</f>
        <v>0</v>
      </c>
      <c r="X68" s="0" t="n">
        <v>19</v>
      </c>
      <c r="Y68" s="0" t="str">
        <f aca="false">A68</f>
        <v>Romania</v>
      </c>
    </row>
    <row r="69" customFormat="false" ht="12.8" hidden="false" customHeight="false" outlineLevel="0" collapsed="false">
      <c r="A69" s="61" t="s">
        <v>292</v>
      </c>
      <c r="B69" s="69" t="n">
        <v>92.65</v>
      </c>
      <c r="C69" s="19" t="n">
        <v>92.98</v>
      </c>
      <c r="D69" s="19" t="n">
        <v>82.33</v>
      </c>
      <c r="E69" s="19" t="n">
        <v>81.64</v>
      </c>
      <c r="F69" s="19" t="n">
        <v>79.69</v>
      </c>
      <c r="G69" s="19" t="n">
        <v>79.51</v>
      </c>
      <c r="H69" s="19" t="n">
        <v>79.51</v>
      </c>
      <c r="I69" s="19" t="n">
        <v>80.48</v>
      </c>
      <c r="J69" s="19" t="n">
        <v>80.51</v>
      </c>
      <c r="K69" s="19" t="n">
        <v>84.03</v>
      </c>
      <c r="L69" s="45" t="n">
        <v>84.47</v>
      </c>
      <c r="M69" s="1" t="n">
        <f aca="false">AVERAGE(B69:D69)</f>
        <v>89.32</v>
      </c>
      <c r="N69" s="1" t="n">
        <f aca="false">AVERAGE(J69:L69)</f>
        <v>83.0033333333333</v>
      </c>
      <c r="O69" s="41" t="n">
        <f aca="false">(1-(N69/M69))*-1</f>
        <v>-0.0707195103746829</v>
      </c>
      <c r="P69" s="71" t="n">
        <f aca="false">RANK(L69,L$50:L$89)</f>
        <v>10</v>
      </c>
      <c r="S69" s="0" t="n">
        <f aca="false">RANK(U69,U$50:U107)</f>
        <v>12</v>
      </c>
      <c r="T69" s="0" t="n">
        <f aca="false">RANK(V69,V$50:V$88)</f>
        <v>12</v>
      </c>
      <c r="U69" s="1" t="n">
        <f aca="false">AVERAGE(B69:D69)</f>
        <v>89.32</v>
      </c>
      <c r="V69" s="1" t="n">
        <f aca="false">AVERAGE(J69:L69)</f>
        <v>83.0033333333333</v>
      </c>
      <c r="W69" s="71" t="n">
        <f aca="false">S69-T69</f>
        <v>0</v>
      </c>
      <c r="X69" s="0" t="n">
        <v>20</v>
      </c>
      <c r="Y69" s="0" t="str">
        <f aca="false">A69</f>
        <v>Liechtenstein</v>
      </c>
    </row>
    <row r="70" customFormat="false" ht="12.8" hidden="false" customHeight="false" outlineLevel="0" collapsed="false">
      <c r="A70" s="61" t="s">
        <v>211</v>
      </c>
      <c r="B70" s="43" t="n">
        <v>87.06</v>
      </c>
      <c r="C70" s="44" t="n">
        <v>87.2</v>
      </c>
      <c r="D70" s="44" t="n">
        <v>88.02</v>
      </c>
      <c r="E70" s="44" t="n">
        <v>85.82</v>
      </c>
      <c r="F70" s="44" t="n">
        <v>87.25</v>
      </c>
      <c r="G70" s="44" t="n">
        <v>86.84</v>
      </c>
      <c r="H70" s="44" t="n">
        <v>87.93</v>
      </c>
      <c r="I70" s="44" t="n">
        <v>87.43</v>
      </c>
      <c r="J70" s="44" t="n">
        <v>88.31</v>
      </c>
      <c r="K70" s="44" t="n">
        <v>78.86</v>
      </c>
      <c r="L70" s="45" t="n">
        <v>76.47</v>
      </c>
      <c r="M70" s="1" t="n">
        <f aca="false">AVERAGE(B70:D70)</f>
        <v>87.4266666666667</v>
      </c>
      <c r="N70" s="1" t="n">
        <f aca="false">AVERAGE(J70:L70)</f>
        <v>81.2133333333333</v>
      </c>
      <c r="O70" s="41" t="n">
        <f aca="false">(1-(N70/M70))*-1</f>
        <v>-0.0710690864724722</v>
      </c>
      <c r="P70" s="71" t="n">
        <f aca="false">RANK(L70,L$50:L$89)</f>
        <v>21</v>
      </c>
      <c r="S70" s="0" t="n">
        <f aca="false">RANK(U70,U$50:U108)</f>
        <v>18</v>
      </c>
      <c r="T70" s="0" t="n">
        <f aca="false">RANK(V70,V$50:V$88)</f>
        <v>15</v>
      </c>
      <c r="U70" s="1" t="n">
        <f aca="false">AVERAGE(B70:D70)</f>
        <v>87.4266666666667</v>
      </c>
      <c r="V70" s="1" t="n">
        <f aca="false">AVERAGE(J70:L70)</f>
        <v>81.2133333333333</v>
      </c>
      <c r="W70" s="71" t="n">
        <f aca="false">S70-T70</f>
        <v>3</v>
      </c>
      <c r="X70" s="0" t="n">
        <v>21</v>
      </c>
      <c r="Y70" s="0" t="str">
        <f aca="false">A70</f>
        <v>Belgium</v>
      </c>
    </row>
    <row r="71" customFormat="false" ht="12.8" hidden="false" customHeight="false" outlineLevel="0" collapsed="false">
      <c r="A71" s="55" t="s">
        <v>259</v>
      </c>
      <c r="B71" s="43" t="n">
        <v>89.76</v>
      </c>
      <c r="C71" s="44" t="n">
        <v>89.77</v>
      </c>
      <c r="D71" s="44" t="n">
        <v>88.53</v>
      </c>
      <c r="E71" s="44" t="n">
        <v>85.2</v>
      </c>
      <c r="F71" s="44" t="n">
        <v>85.03</v>
      </c>
      <c r="G71" s="44" t="n">
        <v>85.61</v>
      </c>
      <c r="H71" s="44" t="n">
        <v>85.4</v>
      </c>
      <c r="I71" s="44" t="n">
        <v>87.84</v>
      </c>
      <c r="J71" s="44" t="n">
        <v>84.76</v>
      </c>
      <c r="K71" s="44" t="n">
        <v>82.04</v>
      </c>
      <c r="L71" s="45" t="n">
        <v>81.91</v>
      </c>
      <c r="M71" s="1" t="n">
        <f aca="false">AVERAGE(B71:D71)</f>
        <v>89.3533333333333</v>
      </c>
      <c r="N71" s="1" t="n">
        <f aca="false">AVERAGE(J71:L71)</f>
        <v>82.9033333333333</v>
      </c>
      <c r="O71" s="41" t="n">
        <f aca="false">(1-(N71/M71))*-1</f>
        <v>-0.0721853316421699</v>
      </c>
      <c r="P71" s="71" t="n">
        <f aca="false">RANK(L71,L$50:L$89)</f>
        <v>17</v>
      </c>
      <c r="S71" s="0" t="n">
        <f aca="false">RANK(U71,U$50:U109)</f>
        <v>11</v>
      </c>
      <c r="T71" s="0" t="n">
        <f aca="false">RANK(V71,V$50:V$88)</f>
        <v>13</v>
      </c>
      <c r="U71" s="1" t="n">
        <f aca="false">AVERAGE(B71:D71)</f>
        <v>89.3533333333333</v>
      </c>
      <c r="V71" s="1" t="n">
        <f aca="false">AVERAGE(J71:L71)</f>
        <v>82.9033333333333</v>
      </c>
      <c r="W71" s="71" t="n">
        <f aca="false">S71-T71</f>
        <v>-2</v>
      </c>
      <c r="X71" s="0" t="n">
        <v>22</v>
      </c>
      <c r="Y71" s="0" t="str">
        <f aca="false">A71</f>
        <v>Germany</v>
      </c>
    </row>
    <row r="72" customFormat="false" ht="12.8" hidden="false" customHeight="false" outlineLevel="0" collapsed="false">
      <c r="A72" s="61" t="s">
        <v>216</v>
      </c>
      <c r="B72" s="43" t="n">
        <v>73.14</v>
      </c>
      <c r="C72" s="44" t="n">
        <v>73.14</v>
      </c>
      <c r="D72" s="44" t="n">
        <v>72.49</v>
      </c>
      <c r="E72" s="44" t="n">
        <v>71.55</v>
      </c>
      <c r="F72" s="44" t="n">
        <v>72.17</v>
      </c>
      <c r="G72" s="44" t="n">
        <v>72.63</v>
      </c>
      <c r="H72" s="44" t="n">
        <v>70.98</v>
      </c>
      <c r="I72" s="44" t="n">
        <v>71.49</v>
      </c>
      <c r="J72" s="44" t="n">
        <v>71.66</v>
      </c>
      <c r="K72" s="44" t="n">
        <v>65.64</v>
      </c>
      <c r="L72" s="45" t="n">
        <v>65.43</v>
      </c>
      <c r="M72" s="1" t="n">
        <f aca="false">AVERAGE(B72:D72)</f>
        <v>72.9233333333333</v>
      </c>
      <c r="N72" s="1" t="n">
        <f aca="false">AVERAGE(J72:L72)</f>
        <v>67.5766666666667</v>
      </c>
      <c r="O72" s="41" t="n">
        <f aca="false">(1-(N72/M72))*-1</f>
        <v>-0.0733190108332952</v>
      </c>
      <c r="P72" s="71" t="n">
        <f aca="false">RANK(L72,L$50:L$89)</f>
        <v>33</v>
      </c>
      <c r="S72" s="0" t="n">
        <f aca="false">RANK(U72,U$50:U110)</f>
        <v>33</v>
      </c>
      <c r="T72" s="0" t="n">
        <f aca="false">RANK(V72,V$50:V$88)</f>
        <v>32</v>
      </c>
      <c r="U72" s="1" t="n">
        <f aca="false">AVERAGE(B72:D72)</f>
        <v>72.9233333333333</v>
      </c>
      <c r="V72" s="1" t="n">
        <f aca="false">AVERAGE(J72:L72)</f>
        <v>67.5766666666667</v>
      </c>
      <c r="W72" s="71" t="n">
        <f aca="false">S72-T72</f>
        <v>1</v>
      </c>
      <c r="X72" s="0" t="n">
        <v>23</v>
      </c>
      <c r="Y72" s="0" t="str">
        <f aca="false">A72</f>
        <v>Bosnia-Herzegovina</v>
      </c>
    </row>
    <row r="73" customFormat="false" ht="12.8" hidden="false" customHeight="false" outlineLevel="0" collapsed="false">
      <c r="A73" s="55" t="s">
        <v>312</v>
      </c>
      <c r="B73" s="43" t="n">
        <v>93.52</v>
      </c>
      <c r="C73" s="44" t="n">
        <v>93.54</v>
      </c>
      <c r="D73" s="44" t="n">
        <v>90.78</v>
      </c>
      <c r="E73" s="44" t="n">
        <v>91.24</v>
      </c>
      <c r="F73" s="44" t="n">
        <v>88.72</v>
      </c>
      <c r="G73" s="44" t="n">
        <v>89.99</v>
      </c>
      <c r="H73" s="44" t="n">
        <v>91.37</v>
      </c>
      <c r="I73" s="44" t="n">
        <v>90.04</v>
      </c>
      <c r="J73" s="44" t="n">
        <v>90.33</v>
      </c>
      <c r="K73" s="44" t="n">
        <v>77.93</v>
      </c>
      <c r="L73" s="45" t="n">
        <v>87</v>
      </c>
      <c r="M73" s="1" t="n">
        <f aca="false">AVERAGE(B73:D73)</f>
        <v>92.6133333333333</v>
      </c>
      <c r="N73" s="1" t="n">
        <f aca="false">AVERAGE(J73:L73)</f>
        <v>85.0866666666667</v>
      </c>
      <c r="O73" s="41" t="n">
        <f aca="false">(1-(N73/M73))*-1</f>
        <v>-0.0812697955657933</v>
      </c>
      <c r="P73" s="71" t="n">
        <f aca="false">RANK(L73,L$50:L$89)</f>
        <v>6</v>
      </c>
      <c r="S73" s="0" t="n">
        <f aca="false">RANK(U73,U$50:U111)</f>
        <v>3</v>
      </c>
      <c r="T73" s="0" t="n">
        <f aca="false">RANK(V73,V$50:V$88)</f>
        <v>9</v>
      </c>
      <c r="U73" s="1" t="n">
        <f aca="false">AVERAGE(B73:D73)</f>
        <v>92.6133333333333</v>
      </c>
      <c r="V73" s="1" t="n">
        <f aca="false">AVERAGE(J73:L73)</f>
        <v>85.0866666666667</v>
      </c>
      <c r="W73" s="71" t="n">
        <f aca="false">S73-T73</f>
        <v>-6</v>
      </c>
      <c r="X73" s="0" t="n">
        <v>24</v>
      </c>
      <c r="Y73" s="0" t="str">
        <f aca="false">A73</f>
        <v>Netherlands</v>
      </c>
    </row>
    <row r="74" customFormat="false" ht="12.8" hidden="false" customHeight="false" outlineLevel="0" collapsed="false">
      <c r="A74" s="61" t="s">
        <v>319</v>
      </c>
      <c r="B74" s="43" t="n">
        <v>70.66</v>
      </c>
      <c r="C74" s="44" t="n">
        <v>70.46</v>
      </c>
      <c r="D74" s="44" t="n">
        <v>71.67</v>
      </c>
      <c r="E74" s="44" t="n">
        <v>70.46</v>
      </c>
      <c r="F74" s="44" t="n">
        <v>70.12</v>
      </c>
      <c r="G74" s="44" t="n">
        <v>70.41</v>
      </c>
      <c r="H74" s="44" t="n">
        <v>70.33</v>
      </c>
      <c r="I74" s="44" t="n">
        <v>70.21</v>
      </c>
      <c r="J74" s="44" t="n">
        <v>70.18</v>
      </c>
      <c r="K74" s="44" t="n">
        <v>61.08</v>
      </c>
      <c r="L74" s="45" t="n">
        <v>61.73</v>
      </c>
      <c r="M74" s="1" t="n">
        <f aca="false">AVERAGE(B74:D74)</f>
        <v>70.93</v>
      </c>
      <c r="N74" s="1" t="n">
        <f aca="false">AVERAGE(J74:L74)</f>
        <v>64.33</v>
      </c>
      <c r="O74" s="41" t="n">
        <f aca="false">(1-(N74/M74))*-1</f>
        <v>-0.0930494854081488</v>
      </c>
      <c r="P74" s="71" t="n">
        <f aca="false">RANK(L74,L$50:L$89)</f>
        <v>36</v>
      </c>
      <c r="S74" s="0" t="n">
        <f aca="false">RANK(U74,U$50:U112)</f>
        <v>34</v>
      </c>
      <c r="T74" s="0" t="n">
        <f aca="false">RANK(V74,V$50:V$88)</f>
        <v>33</v>
      </c>
      <c r="U74" s="1" t="n">
        <f aca="false">AVERAGE(B74:D74)</f>
        <v>70.93</v>
      </c>
      <c r="V74" s="1" t="n">
        <f aca="false">AVERAGE(J74:L74)</f>
        <v>64.33</v>
      </c>
      <c r="W74" s="71" t="n">
        <f aca="false">S74-T74</f>
        <v>1</v>
      </c>
      <c r="X74" s="0" t="n">
        <v>25</v>
      </c>
      <c r="Y74" s="0" t="str">
        <f aca="false">A74</f>
        <v>Northern Cyprus</v>
      </c>
    </row>
    <row r="75" customFormat="false" ht="12.8" hidden="false" customHeight="false" outlineLevel="0" collapsed="false">
      <c r="A75" s="61" t="s">
        <v>344</v>
      </c>
      <c r="B75" s="43" t="n">
        <v>79.51</v>
      </c>
      <c r="C75" s="44" t="n">
        <v>79.62</v>
      </c>
      <c r="D75" s="44" t="n">
        <v>79.45</v>
      </c>
      <c r="E75" s="44" t="n">
        <v>77.74</v>
      </c>
      <c r="F75" s="44" t="n">
        <v>78.3</v>
      </c>
      <c r="G75" s="44" t="n">
        <v>78.31</v>
      </c>
      <c r="H75" s="44" t="n">
        <v>77.69</v>
      </c>
      <c r="I75" s="44" t="n">
        <v>77.36</v>
      </c>
      <c r="J75" s="44" t="n">
        <v>76.9</v>
      </c>
      <c r="K75" s="44" t="n">
        <v>68.54</v>
      </c>
      <c r="L75" s="45" t="n">
        <v>70.59</v>
      </c>
      <c r="M75" s="1" t="n">
        <f aca="false">AVERAGE(B75:D75)</f>
        <v>79.5266666666667</v>
      </c>
      <c r="N75" s="1" t="n">
        <f aca="false">AVERAGE(J75:L75)</f>
        <v>72.01</v>
      </c>
      <c r="O75" s="41" t="n">
        <f aca="false">(1-(N75/M75))*-1</f>
        <v>-0.0945175622432726</v>
      </c>
      <c r="P75" s="71" t="n">
        <f aca="false">RANK(L75,L$50:L$89)</f>
        <v>28</v>
      </c>
      <c r="S75" s="0" t="n">
        <f aca="false">RANK(U75,U$50:U113)</f>
        <v>24</v>
      </c>
      <c r="T75" s="0" t="n">
        <f aca="false">RANK(V75,V$50:V$88)</f>
        <v>25</v>
      </c>
      <c r="U75" s="1" t="n">
        <f aca="false">AVERAGE(B75:D75)</f>
        <v>79.5266666666667</v>
      </c>
      <c r="V75" s="1" t="n">
        <f aca="false">AVERAGE(J75:L75)</f>
        <v>72.01</v>
      </c>
      <c r="W75" s="71" t="n">
        <f aca="false">S75-T75</f>
        <v>-1</v>
      </c>
      <c r="X75" s="0" t="n">
        <v>26</v>
      </c>
      <c r="Y75" s="0" t="str">
        <f aca="false">A75</f>
        <v>Slovenia</v>
      </c>
    </row>
    <row r="76" customFormat="false" ht="12.8" hidden="false" customHeight="false" outlineLevel="0" collapsed="false">
      <c r="A76" s="61" t="s">
        <v>343</v>
      </c>
      <c r="B76" s="43" t="n">
        <v>86.75</v>
      </c>
      <c r="C76" s="44" t="n">
        <v>88.61</v>
      </c>
      <c r="D76" s="44" t="n">
        <v>88.34</v>
      </c>
      <c r="E76" s="44" t="n">
        <v>86.74</v>
      </c>
      <c r="F76" s="44" t="n">
        <v>84.49</v>
      </c>
      <c r="G76" s="44" t="n">
        <v>79.74</v>
      </c>
      <c r="H76" s="44" t="n">
        <v>76.42</v>
      </c>
      <c r="I76" s="44" t="n">
        <v>77.33</v>
      </c>
      <c r="J76" s="44" t="n">
        <v>76.98</v>
      </c>
      <c r="K76" s="44" t="n">
        <v>78.37</v>
      </c>
      <c r="L76" s="45" t="n">
        <v>83.22</v>
      </c>
      <c r="M76" s="1" t="n">
        <f aca="false">AVERAGE(B76:D76)</f>
        <v>87.9</v>
      </c>
      <c r="N76" s="1" t="n">
        <f aca="false">AVERAGE(J76:L76)</f>
        <v>79.5233333333333</v>
      </c>
      <c r="O76" s="41" t="n">
        <f aca="false">(1-(N76/M76))*-1</f>
        <v>-0.0952976867652635</v>
      </c>
      <c r="P76" s="71" t="n">
        <f aca="false">RANK(L76,L$50:L$89)</f>
        <v>14</v>
      </c>
      <c r="S76" s="0" t="n">
        <f aca="false">RANK(U76,U$50:U114)</f>
        <v>16</v>
      </c>
      <c r="T76" s="0" t="n">
        <f aca="false">RANK(V76,V$50:V$88)</f>
        <v>18</v>
      </c>
      <c r="U76" s="1" t="n">
        <f aca="false">AVERAGE(B76:D76)</f>
        <v>87.9</v>
      </c>
      <c r="V76" s="1" t="n">
        <f aca="false">AVERAGE(J76:L76)</f>
        <v>79.5233333333333</v>
      </c>
      <c r="W76" s="71" t="n">
        <f aca="false">S76-T76</f>
        <v>-2</v>
      </c>
      <c r="X76" s="0" t="n">
        <v>27</v>
      </c>
      <c r="Y76" s="0" t="str">
        <f aca="false">A76</f>
        <v>Slovakia</v>
      </c>
    </row>
    <row r="77" customFormat="false" ht="12.8" hidden="false" customHeight="false" outlineLevel="0" collapsed="false">
      <c r="A77" s="61" t="s">
        <v>239</v>
      </c>
      <c r="B77" s="43" t="n">
        <v>89.83</v>
      </c>
      <c r="C77" s="44" t="n">
        <v>89.93</v>
      </c>
      <c r="D77" s="44" t="n">
        <v>88.38</v>
      </c>
      <c r="E77" s="44" t="n">
        <v>83.34</v>
      </c>
      <c r="F77" s="44" t="n">
        <v>83.09</v>
      </c>
      <c r="G77" s="44" t="n">
        <v>78.11</v>
      </c>
      <c r="H77" s="44" t="n">
        <v>75.11</v>
      </c>
      <c r="I77" s="44" t="n">
        <v>76.43</v>
      </c>
      <c r="J77" s="44" t="n">
        <v>76.62</v>
      </c>
      <c r="K77" s="44" t="n">
        <v>80.54</v>
      </c>
      <c r="L77" s="45" t="n">
        <v>83.58</v>
      </c>
      <c r="M77" s="1" t="n">
        <f aca="false">AVERAGE(B77:D77)</f>
        <v>89.38</v>
      </c>
      <c r="N77" s="1" t="n">
        <f aca="false">AVERAGE(J77:L77)</f>
        <v>80.2466666666667</v>
      </c>
      <c r="O77" s="41" t="n">
        <f aca="false">(1-(N77/M77))*-1</f>
        <v>-0.10218542552398</v>
      </c>
      <c r="P77" s="71" t="n">
        <f aca="false">RANK(L77,L$50:L$89)</f>
        <v>12</v>
      </c>
      <c r="S77" s="0" t="n">
        <f aca="false">RANK(U77,U$50:U115)</f>
        <v>10</v>
      </c>
      <c r="T77" s="0" t="n">
        <f aca="false">RANK(V77,V$50:V$88)</f>
        <v>17</v>
      </c>
      <c r="U77" s="1" t="n">
        <f aca="false">AVERAGE(B77:D77)</f>
        <v>89.38</v>
      </c>
      <c r="V77" s="1" t="n">
        <f aca="false">AVERAGE(J77:L77)</f>
        <v>80.2466666666667</v>
      </c>
      <c r="W77" s="71" t="n">
        <f aca="false">S77-T77</f>
        <v>-7</v>
      </c>
      <c r="X77" s="0" t="n">
        <v>28</v>
      </c>
      <c r="Y77" s="0" t="str">
        <f aca="false">A77</f>
        <v>Czechia</v>
      </c>
    </row>
    <row r="78" customFormat="false" ht="12.8" hidden="false" customHeight="false" outlineLevel="0" collapsed="false">
      <c r="A78" s="55" t="s">
        <v>294</v>
      </c>
      <c r="B78" s="43" t="n">
        <v>93.32</v>
      </c>
      <c r="C78" s="44" t="n">
        <v>93.3</v>
      </c>
      <c r="D78" s="44" t="n">
        <v>86.39</v>
      </c>
      <c r="E78" s="44" t="n">
        <v>85.57</v>
      </c>
      <c r="F78" s="44" t="n">
        <v>85.28</v>
      </c>
      <c r="G78" s="44" t="n">
        <v>85.28</v>
      </c>
      <c r="H78" s="44" t="n">
        <v>84.34</v>
      </c>
      <c r="I78" s="44" t="n">
        <v>84.54</v>
      </c>
      <c r="J78" s="44" t="n">
        <v>82.44</v>
      </c>
      <c r="K78" s="44" t="n">
        <v>79.81</v>
      </c>
      <c r="L78" s="45" t="n">
        <v>81.98</v>
      </c>
      <c r="M78" s="1" t="n">
        <f aca="false">AVERAGE(B78:D78)</f>
        <v>91.0033333333333</v>
      </c>
      <c r="N78" s="1" t="n">
        <f aca="false">AVERAGE(J78:L78)</f>
        <v>81.41</v>
      </c>
      <c r="O78" s="41" t="n">
        <f aca="false">(1-(N78/M78))*-1</f>
        <v>-0.105417383978609</v>
      </c>
      <c r="P78" s="71" t="n">
        <f aca="false">RANK(L78,L$50:L$89)</f>
        <v>16</v>
      </c>
      <c r="S78" s="0" t="n">
        <f aca="false">RANK(U78,U$50:U116)</f>
        <v>5</v>
      </c>
      <c r="T78" s="0" t="n">
        <f aca="false">RANK(V78,V$50:V$88)</f>
        <v>14</v>
      </c>
      <c r="U78" s="1" t="n">
        <f aca="false">AVERAGE(B78:D78)</f>
        <v>91.0033333333333</v>
      </c>
      <c r="V78" s="1" t="n">
        <f aca="false">AVERAGE(J78:L78)</f>
        <v>81.41</v>
      </c>
      <c r="W78" s="71" t="n">
        <f aca="false">S78-T78</f>
        <v>-9</v>
      </c>
      <c r="X78" s="0" t="n">
        <v>29</v>
      </c>
      <c r="Y78" s="0" t="str">
        <f aca="false">A78</f>
        <v>Luxembourg</v>
      </c>
    </row>
    <row r="79" customFormat="false" ht="12.8" hidden="false" customHeight="false" outlineLevel="0" collapsed="false">
      <c r="A79" s="61" t="s">
        <v>220</v>
      </c>
      <c r="B79" s="43" t="n">
        <v>71.42</v>
      </c>
      <c r="C79" s="44" t="n">
        <v>68.58</v>
      </c>
      <c r="D79" s="44" t="n">
        <v>67.09</v>
      </c>
      <c r="E79" s="44" t="n">
        <v>65.54</v>
      </c>
      <c r="F79" s="44" t="n">
        <v>64.99</v>
      </c>
      <c r="G79" s="44" t="n">
        <v>64.78</v>
      </c>
      <c r="H79" s="44" t="n">
        <v>64.89</v>
      </c>
      <c r="I79" s="44" t="n">
        <v>64.94</v>
      </c>
      <c r="J79" s="44" t="n">
        <v>62.71</v>
      </c>
      <c r="K79" s="44" t="n">
        <v>59.12</v>
      </c>
      <c r="L79" s="45" t="n">
        <v>62.98</v>
      </c>
      <c r="M79" s="1" t="n">
        <f aca="false">AVERAGE(B79:D79)</f>
        <v>69.03</v>
      </c>
      <c r="N79" s="1" t="n">
        <f aca="false">AVERAGE(J79:L79)</f>
        <v>61.6033333333333</v>
      </c>
      <c r="O79" s="41" t="n">
        <f aca="false">(1-(N79/M79))*-1</f>
        <v>-0.107586073687769</v>
      </c>
      <c r="P79" s="71" t="n">
        <f aca="false">RANK(L79,L$50:L$89)</f>
        <v>34</v>
      </c>
      <c r="S79" s="0" t="n">
        <f aca="false">RANK(U79,U$50:U117)</f>
        <v>37</v>
      </c>
      <c r="T79" s="0" t="n">
        <f aca="false">RANK(V79,V$50:V$88)</f>
        <v>37</v>
      </c>
      <c r="U79" s="1" t="n">
        <f aca="false">AVERAGE(B79:D79)</f>
        <v>69.03</v>
      </c>
      <c r="V79" s="1" t="n">
        <f aca="false">AVERAGE(J79:L79)</f>
        <v>61.6033333333333</v>
      </c>
      <c r="W79" s="71" t="n">
        <f aca="false">S79-T79</f>
        <v>0</v>
      </c>
      <c r="X79" s="0" t="n">
        <v>30</v>
      </c>
      <c r="Y79" s="0" t="str">
        <f aca="false">A79</f>
        <v>Bulgaria</v>
      </c>
    </row>
    <row r="80" customFormat="false" ht="12.8" hidden="false" customHeight="false" outlineLevel="0" collapsed="false">
      <c r="A80" s="55" t="s">
        <v>206</v>
      </c>
      <c r="B80" s="43" t="n">
        <v>90.6</v>
      </c>
      <c r="C80" s="44" t="n">
        <v>89.99</v>
      </c>
      <c r="D80" s="44" t="n">
        <v>89.15</v>
      </c>
      <c r="E80" s="44" t="n">
        <v>86.82</v>
      </c>
      <c r="F80" s="44" t="n">
        <v>86.53</v>
      </c>
      <c r="G80" s="44" t="n">
        <v>85.96</v>
      </c>
      <c r="H80" s="44" t="n">
        <v>84.67</v>
      </c>
      <c r="I80" s="44" t="n">
        <v>84.22</v>
      </c>
      <c r="J80" s="44" t="n">
        <v>83.66</v>
      </c>
      <c r="K80" s="44" t="n">
        <v>76.74</v>
      </c>
      <c r="L80" s="45" t="n">
        <v>77.3</v>
      </c>
      <c r="M80" s="1" t="n">
        <f aca="false">AVERAGE(B80:D80)</f>
        <v>89.9133333333333</v>
      </c>
      <c r="N80" s="1" t="n">
        <f aca="false">AVERAGE(J80:L80)</f>
        <v>79.2333333333333</v>
      </c>
      <c r="O80" s="41" t="n">
        <f aca="false">(1-(N80/M80))*-1</f>
        <v>-0.118781048416994</v>
      </c>
      <c r="P80" s="71" t="n">
        <f aca="false">RANK(L80,L$50:L$89)</f>
        <v>20</v>
      </c>
      <c r="S80" s="0" t="n">
        <f aca="false">RANK(U80,U$50:U118)</f>
        <v>8</v>
      </c>
      <c r="T80" s="0" t="n">
        <f aca="false">RANK(V80,V$50:V$88)</f>
        <v>19</v>
      </c>
      <c r="U80" s="1" t="n">
        <f aca="false">AVERAGE(B80:D80)</f>
        <v>89.9133333333333</v>
      </c>
      <c r="V80" s="1" t="n">
        <f aca="false">AVERAGE(J80:L80)</f>
        <v>79.2333333333333</v>
      </c>
      <c r="W80" s="71" t="n">
        <f aca="false">S80-T80</f>
        <v>-11</v>
      </c>
      <c r="X80" s="0" t="n">
        <v>31</v>
      </c>
      <c r="Y80" s="0" t="str">
        <f aca="false">A80</f>
        <v>Austria</v>
      </c>
    </row>
    <row r="81" customFormat="false" ht="12.8" hidden="false" customHeight="false" outlineLevel="0" collapsed="false">
      <c r="A81" s="61" t="s">
        <v>199</v>
      </c>
      <c r="B81" s="43" t="n">
        <v>69.12</v>
      </c>
      <c r="C81" s="44" t="n">
        <v>70.08</v>
      </c>
      <c r="D81" s="44" t="n">
        <v>71.23</v>
      </c>
      <c r="E81" s="44" t="n">
        <v>70.08</v>
      </c>
      <c r="F81" s="44" t="n">
        <v>70.08</v>
      </c>
      <c r="G81" s="44" t="n">
        <v>70.51</v>
      </c>
      <c r="H81" s="44" t="n">
        <v>70.16</v>
      </c>
      <c r="I81" s="44" t="n">
        <v>69.75</v>
      </c>
      <c r="J81" s="44" t="n">
        <v>69.41</v>
      </c>
      <c r="K81" s="44" t="n">
        <v>56.41</v>
      </c>
      <c r="L81" s="45" t="n">
        <v>57.86</v>
      </c>
      <c r="M81" s="1" t="n">
        <f aca="false">AVERAGE(B81:D81)</f>
        <v>70.1433333333333</v>
      </c>
      <c r="N81" s="1" t="n">
        <f aca="false">AVERAGE(J81:L81)</f>
        <v>61.2266666666667</v>
      </c>
      <c r="O81" s="41" t="n">
        <f aca="false">(1-(N81/M81))*-1</f>
        <v>-0.127120657700898</v>
      </c>
      <c r="P81" s="71" t="n">
        <f aca="false">RANK(L81,L$50:L$89)</f>
        <v>39</v>
      </c>
      <c r="S81" s="0" t="n">
        <f aca="false">RANK(U81,U$50:U119)</f>
        <v>35</v>
      </c>
      <c r="T81" s="0" t="n">
        <f aca="false">RANK(V81,V$50:V$88)</f>
        <v>38</v>
      </c>
      <c r="U81" s="1" t="n">
        <f aca="false">AVERAGE(B81:D81)</f>
        <v>70.1433333333333</v>
      </c>
      <c r="V81" s="1" t="n">
        <f aca="false">AVERAGE(J81:L81)</f>
        <v>61.2266666666667</v>
      </c>
      <c r="W81" s="71" t="n">
        <f aca="false">S81-T81</f>
        <v>-3</v>
      </c>
      <c r="X81" s="0" t="n">
        <v>32</v>
      </c>
      <c r="Y81" s="0" t="str">
        <f aca="false">A81</f>
        <v>Albania</v>
      </c>
    </row>
    <row r="82" customFormat="false" ht="12.8" hidden="false" customHeight="false" outlineLevel="0" collapsed="false">
      <c r="A82" s="61" t="s">
        <v>269</v>
      </c>
      <c r="B82" s="43" t="n">
        <v>73.91</v>
      </c>
      <c r="C82" s="44" t="n">
        <v>73.27</v>
      </c>
      <c r="D82" s="44" t="n">
        <v>72.56</v>
      </c>
      <c r="E82" s="44" t="n">
        <v>71.83</v>
      </c>
      <c r="F82" s="44" t="n">
        <v>70.99</v>
      </c>
      <c r="G82" s="44" t="n">
        <v>70.89</v>
      </c>
      <c r="H82" s="44" t="n">
        <v>69.56</v>
      </c>
      <c r="I82" s="44" t="n">
        <v>69.16</v>
      </c>
      <c r="J82" s="44" t="n">
        <v>68.24</v>
      </c>
      <c r="K82" s="44" t="n">
        <v>59.8</v>
      </c>
      <c r="L82" s="45" t="n">
        <v>62.96</v>
      </c>
      <c r="M82" s="1" t="n">
        <f aca="false">AVERAGE(B82:D82)</f>
        <v>73.2466666666667</v>
      </c>
      <c r="N82" s="1" t="n">
        <f aca="false">AVERAGE(J82:L82)</f>
        <v>63.6666666666667</v>
      </c>
      <c r="O82" s="41" t="n">
        <f aca="false">(1-(N82/M82))*-1</f>
        <v>-0.130790934741058</v>
      </c>
      <c r="P82" s="71" t="n">
        <f aca="false">RANK(L82,L$50:L$89)</f>
        <v>35</v>
      </c>
      <c r="S82" s="0" t="n">
        <f aca="false">RANK(U82,U$50:U120)</f>
        <v>32</v>
      </c>
      <c r="T82" s="0" t="n">
        <f aca="false">RANK(V82,V$50:V$88)</f>
        <v>34</v>
      </c>
      <c r="U82" s="1" t="n">
        <f aca="false">AVERAGE(B82:D82)</f>
        <v>73.2466666666667</v>
      </c>
      <c r="V82" s="1" t="n">
        <f aca="false">AVERAGE(J82:L82)</f>
        <v>63.6666666666667</v>
      </c>
      <c r="W82" s="71" t="n">
        <f aca="false">S82-T82</f>
        <v>-2</v>
      </c>
      <c r="X82" s="0" t="n">
        <v>33</v>
      </c>
      <c r="Y82" s="0" t="str">
        <f aca="false">A82</f>
        <v>Hungary</v>
      </c>
    </row>
    <row r="83" customFormat="false" ht="12.8" hidden="false" customHeight="false" outlineLevel="0" collapsed="false">
      <c r="A83" s="61" t="s">
        <v>261</v>
      </c>
      <c r="B83" s="43" t="n">
        <v>71.54</v>
      </c>
      <c r="C83" s="44" t="n">
        <v>68.67</v>
      </c>
      <c r="D83" s="44" t="n">
        <v>68.99</v>
      </c>
      <c r="E83" s="44" t="n">
        <v>69.65</v>
      </c>
      <c r="F83" s="44" t="n">
        <v>69.11</v>
      </c>
      <c r="G83" s="44" t="n">
        <v>70.81</v>
      </c>
      <c r="H83" s="44" t="n">
        <v>70.92</v>
      </c>
      <c r="I83" s="44" t="n">
        <v>71.2</v>
      </c>
      <c r="J83" s="44" t="n">
        <v>70.99</v>
      </c>
      <c r="K83" s="44" t="n">
        <v>55.52</v>
      </c>
      <c r="L83" s="45" t="n">
        <v>55.2</v>
      </c>
      <c r="M83" s="1" t="n">
        <f aca="false">AVERAGE(B83:D83)</f>
        <v>69.7333333333333</v>
      </c>
      <c r="N83" s="1" t="n">
        <f aca="false">AVERAGE(J83:L83)</f>
        <v>60.57</v>
      </c>
      <c r="O83" s="41" t="n">
        <f aca="false">(1-(N83/M83))*-1</f>
        <v>-0.13140535372849</v>
      </c>
      <c r="P83" s="71" t="n">
        <f aca="false">RANK(L83,L$50:L$89)</f>
        <v>40</v>
      </c>
      <c r="S83" s="0" t="n">
        <f aca="false">RANK(U83,U$50:U121)</f>
        <v>36</v>
      </c>
      <c r="T83" s="0" t="n">
        <f aca="false">RANK(V83,V$50:V$88)</f>
        <v>39</v>
      </c>
      <c r="U83" s="1" t="n">
        <f aca="false">AVERAGE(B83:D83)</f>
        <v>69.7333333333333</v>
      </c>
      <c r="V83" s="1" t="n">
        <f aca="false">AVERAGE(J83:L83)</f>
        <v>60.57</v>
      </c>
      <c r="W83" s="71" t="n">
        <f aca="false">S83-T83</f>
        <v>-3</v>
      </c>
      <c r="X83" s="0" t="n">
        <v>34</v>
      </c>
      <c r="Y83" s="0" t="str">
        <f aca="false">A83</f>
        <v>Greece</v>
      </c>
    </row>
    <row r="84" customFormat="false" ht="12.8" hidden="false" customHeight="false" outlineLevel="0" collapsed="false">
      <c r="A84" s="61" t="s">
        <v>339</v>
      </c>
      <c r="B84" s="43" t="n">
        <v>73.41</v>
      </c>
      <c r="C84" s="44" t="n">
        <v>74.95</v>
      </c>
      <c r="D84" s="44" t="n">
        <v>72.34</v>
      </c>
      <c r="E84" s="44" t="n">
        <v>72.4</v>
      </c>
      <c r="F84" s="44" t="n">
        <v>71.95</v>
      </c>
      <c r="G84" s="44" t="n">
        <v>70.42</v>
      </c>
      <c r="H84" s="44" t="n">
        <v>68.82</v>
      </c>
      <c r="I84" s="44" t="n">
        <v>68.38</v>
      </c>
      <c r="J84" s="44" t="n">
        <v>67.97</v>
      </c>
      <c r="K84" s="44" t="n">
        <v>61.51</v>
      </c>
      <c r="L84" s="45" t="n">
        <v>59.16</v>
      </c>
      <c r="M84" s="1" t="n">
        <f aca="false">AVERAGE(B84:D84)</f>
        <v>73.5666666666667</v>
      </c>
      <c r="N84" s="1" t="n">
        <f aca="false">AVERAGE(J84:L84)</f>
        <v>62.88</v>
      </c>
      <c r="O84" s="41" t="n">
        <f aca="false">(1-(N84/M84))*-1</f>
        <v>-0.145265065700046</v>
      </c>
      <c r="P84" s="71" t="n">
        <f aca="false">RANK(L84,L$50:L$89)</f>
        <v>38</v>
      </c>
      <c r="S84" s="0" t="n">
        <f aca="false">RANK(U84,U$50:U122)</f>
        <v>30</v>
      </c>
      <c r="T84" s="0" t="n">
        <f aca="false">RANK(V84,V$50:V$88)</f>
        <v>36</v>
      </c>
      <c r="U84" s="1" t="n">
        <f aca="false">AVERAGE(B84:D84)</f>
        <v>73.5666666666667</v>
      </c>
      <c r="V84" s="1" t="n">
        <f aca="false">AVERAGE(J84:L84)</f>
        <v>62.88</v>
      </c>
      <c r="W84" s="71" t="n">
        <f aca="false">S84-T84</f>
        <v>-6</v>
      </c>
      <c r="X84" s="0" t="n">
        <v>35</v>
      </c>
      <c r="Y84" s="0" t="str">
        <f aca="false">A84</f>
        <v>Serbia</v>
      </c>
    </row>
    <row r="85" customFormat="false" ht="12.8" hidden="false" customHeight="false" outlineLevel="0" collapsed="false">
      <c r="A85" s="61" t="s">
        <v>238</v>
      </c>
      <c r="B85" s="43" t="n">
        <v>86.17</v>
      </c>
      <c r="C85" s="44" t="n">
        <v>85.55</v>
      </c>
      <c r="D85" s="44" t="n">
        <v>83.48</v>
      </c>
      <c r="E85" s="44" t="n">
        <v>81.74</v>
      </c>
      <c r="F85" s="44" t="n">
        <v>80.21</v>
      </c>
      <c r="G85" s="44" t="n">
        <v>80.15</v>
      </c>
      <c r="H85" s="44" t="n">
        <v>78.26</v>
      </c>
      <c r="I85" s="44" t="n">
        <v>79.55</v>
      </c>
      <c r="J85" s="44" t="n">
        <v>80.15</v>
      </c>
      <c r="K85" s="44" t="n">
        <v>65.97</v>
      </c>
      <c r="L85" s="45" t="n">
        <v>68.62</v>
      </c>
      <c r="M85" s="1" t="n">
        <f aca="false">AVERAGE(B85:D85)</f>
        <v>85.0666666666667</v>
      </c>
      <c r="N85" s="1" t="n">
        <f aca="false">AVERAGE(J85:L85)</f>
        <v>71.58</v>
      </c>
      <c r="O85" s="41" t="n">
        <f aca="false">(1-(N85/M85))*-1</f>
        <v>-0.158542319749216</v>
      </c>
      <c r="P85" s="71" t="n">
        <f aca="false">RANK(L85,L$50:L$89)</f>
        <v>30</v>
      </c>
      <c r="S85" s="0" t="n">
        <f aca="false">RANK(U85,U$50:U123)</f>
        <v>19</v>
      </c>
      <c r="T85" s="0" t="n">
        <f aca="false">RANK(V85,V$50:V$88)</f>
        <v>26</v>
      </c>
      <c r="U85" s="1" t="n">
        <f aca="false">AVERAGE(B85:D85)</f>
        <v>85.0666666666667</v>
      </c>
      <c r="V85" s="1" t="n">
        <f aca="false">AVERAGE(J85:L85)</f>
        <v>71.58</v>
      </c>
      <c r="W85" s="71" t="n">
        <f aca="false">S85-T85</f>
        <v>-7</v>
      </c>
      <c r="X85" s="0" t="n">
        <v>36</v>
      </c>
      <c r="Y85" s="0" t="str">
        <f aca="false">A85</f>
        <v>Cyprus</v>
      </c>
    </row>
    <row r="86" customFormat="false" ht="12.8" hidden="false" customHeight="false" outlineLevel="0" collapsed="false">
      <c r="A86" s="61" t="s">
        <v>300</v>
      </c>
      <c r="B86" s="43" t="n">
        <v>76.7</v>
      </c>
      <c r="C86" s="44" t="n">
        <v>76.16</v>
      </c>
      <c r="D86" s="44" t="n">
        <v>75.84</v>
      </c>
      <c r="E86" s="44" t="n">
        <v>76.16</v>
      </c>
      <c r="F86" s="44" t="n">
        <v>75.24</v>
      </c>
      <c r="G86" s="44" t="n">
        <v>72.56</v>
      </c>
      <c r="H86" s="44" t="n">
        <v>70.26</v>
      </c>
      <c r="I86" s="44" t="n">
        <v>69.84</v>
      </c>
      <c r="J86" s="44" t="n">
        <v>69.54</v>
      </c>
      <c r="K86" s="44" t="n">
        <v>61.55</v>
      </c>
      <c r="L86" s="45" t="n">
        <v>59.76</v>
      </c>
      <c r="M86" s="1" t="n">
        <f aca="false">AVERAGE(B86:D86)</f>
        <v>76.2333333333333</v>
      </c>
      <c r="N86" s="1" t="n">
        <f aca="false">AVERAGE(J86:L86)</f>
        <v>63.6166666666667</v>
      </c>
      <c r="O86" s="41" t="n">
        <f aca="false">(1-(N86/M86))*-1</f>
        <v>-0.165500655881067</v>
      </c>
      <c r="P86" s="71" t="n">
        <f aca="false">RANK(L86,L$50:L$89)</f>
        <v>37</v>
      </c>
      <c r="S86" s="0" t="n">
        <f aca="false">RANK(U86,U$50:U124)</f>
        <v>27</v>
      </c>
      <c r="T86" s="0" t="n">
        <f aca="false">RANK(V86,V$50:V$88)</f>
        <v>35</v>
      </c>
      <c r="U86" s="1" t="n">
        <f aca="false">AVERAGE(B86:D86)</f>
        <v>76.2333333333333</v>
      </c>
      <c r="V86" s="1" t="n">
        <f aca="false">AVERAGE(J86:L86)</f>
        <v>63.6166666666667</v>
      </c>
      <c r="W86" s="71" t="n">
        <f aca="false">S86-T86</f>
        <v>-8</v>
      </c>
      <c r="X86" s="0" t="n">
        <v>37</v>
      </c>
      <c r="Y86" s="0" t="str">
        <f aca="false">A86</f>
        <v>Malta</v>
      </c>
    </row>
    <row r="87" customFormat="false" ht="12.8" hidden="false" customHeight="false" outlineLevel="0" collapsed="false">
      <c r="A87" s="61" t="s">
        <v>201</v>
      </c>
      <c r="B87" s="43" t="n">
        <v>93.18</v>
      </c>
      <c r="C87" s="44" t="n">
        <v>93.18</v>
      </c>
      <c r="D87" s="44" t="n">
        <v>80.13</v>
      </c>
      <c r="E87" s="44" t="n">
        <v>80.13</v>
      </c>
      <c r="F87" s="44" t="n">
        <v>78.97</v>
      </c>
      <c r="G87" s="44" t="n">
        <v>77.79</v>
      </c>
      <c r="H87" s="44" t="n">
        <v>75.37</v>
      </c>
      <c r="I87" s="44" t="n">
        <v>76.77</v>
      </c>
      <c r="J87" s="44" t="n">
        <v>76.68</v>
      </c>
      <c r="K87" s="44" t="n">
        <v>68.79</v>
      </c>
      <c r="L87" s="45" t="n">
        <v>75.05</v>
      </c>
      <c r="M87" s="1" t="n">
        <f aca="false">AVERAGE(B87:D87)</f>
        <v>88.83</v>
      </c>
      <c r="N87" s="1" t="n">
        <f aca="false">AVERAGE(J87:L87)</f>
        <v>73.5066666666667</v>
      </c>
      <c r="O87" s="41" t="n">
        <f aca="false">(1-(N87/M87))*-1</f>
        <v>-0.17250178243086</v>
      </c>
      <c r="P87" s="71" t="n">
        <f aca="false">RANK(L87,L$50:L$89)</f>
        <v>23</v>
      </c>
      <c r="S87" s="0" t="n">
        <f aca="false">RANK(U87,U$50:U125)</f>
        <v>14</v>
      </c>
      <c r="T87" s="0" t="n">
        <f aca="false">RANK(V87,V$50:V$88)</f>
        <v>23</v>
      </c>
      <c r="U87" s="1" t="n">
        <f aca="false">AVERAGE(B87:D87)</f>
        <v>88.83</v>
      </c>
      <c r="V87" s="1" t="n">
        <f aca="false">AVERAGE(J87:L87)</f>
        <v>73.5066666666667</v>
      </c>
      <c r="W87" s="71" t="n">
        <f aca="false">S87-T87</f>
        <v>-9</v>
      </c>
      <c r="X87" s="0" t="n">
        <v>38</v>
      </c>
      <c r="Y87" s="0" t="str">
        <f aca="false">A87</f>
        <v>Andorra</v>
      </c>
    </row>
    <row r="88" customFormat="false" ht="12.8" hidden="false" customHeight="false" outlineLevel="0" collapsed="false">
      <c r="A88" s="61" t="s">
        <v>330</v>
      </c>
      <c r="B88" s="43" t="n">
        <v>86.89</v>
      </c>
      <c r="C88" s="44" t="n">
        <v>88.97</v>
      </c>
      <c r="D88" s="44" t="n">
        <v>87.29</v>
      </c>
      <c r="E88" s="44" t="n">
        <v>76.11</v>
      </c>
      <c r="F88" s="44" t="n">
        <v>73.53</v>
      </c>
      <c r="G88" s="44" t="n">
        <v>73.41</v>
      </c>
      <c r="H88" s="44" t="n">
        <v>71.11</v>
      </c>
      <c r="I88" s="44" t="n">
        <v>71.35</v>
      </c>
      <c r="J88" s="44" t="n">
        <v>71.16</v>
      </c>
      <c r="K88" s="44" t="n">
        <v>65.64</v>
      </c>
      <c r="L88" s="45" t="n">
        <v>67.66</v>
      </c>
      <c r="M88" s="1" t="n">
        <f aca="false">AVERAGE(B88:D88)</f>
        <v>87.7166666666667</v>
      </c>
      <c r="N88" s="1" t="n">
        <f aca="false">AVERAGE(J88:L88)</f>
        <v>68.1533333333333</v>
      </c>
      <c r="O88" s="41" t="n">
        <f aca="false">(1-(N88/M88))*-1</f>
        <v>-0.223028690860726</v>
      </c>
      <c r="P88" s="71" t="n">
        <f aca="false">RANK(L88,L$50:L$89)</f>
        <v>32</v>
      </c>
      <c r="S88" s="0" t="n">
        <f aca="false">RANK(U88,U$50:U126)</f>
        <v>17</v>
      </c>
      <c r="T88" s="0" t="n">
        <f aca="false">RANK(V88,V$50:V$88)</f>
        <v>31</v>
      </c>
      <c r="U88" s="1" t="n">
        <f aca="false">AVERAGE(B88:D88)</f>
        <v>87.7166666666667</v>
      </c>
      <c r="V88" s="1" t="n">
        <f aca="false">AVERAGE(J88:L88)</f>
        <v>68.1533333333333</v>
      </c>
      <c r="W88" s="71" t="n">
        <f aca="false">S88-T88</f>
        <v>-14</v>
      </c>
      <c r="X88" s="0" t="n">
        <v>39</v>
      </c>
      <c r="Y88" s="0" t="str">
        <f aca="false">A88</f>
        <v>Poland</v>
      </c>
    </row>
    <row r="89" customFormat="false" ht="12.8" hidden="false" customHeight="false" outlineLevel="0" collapsed="false">
      <c r="A89" s="62" t="s">
        <v>283</v>
      </c>
      <c r="B89" s="47"/>
      <c r="C89" s="48"/>
      <c r="D89" s="48"/>
      <c r="E89" s="48"/>
      <c r="F89" s="48"/>
      <c r="G89" s="48"/>
      <c r="H89" s="48"/>
      <c r="I89" s="48"/>
      <c r="J89" s="48"/>
      <c r="K89" s="48"/>
      <c r="L89" s="49" t="n">
        <v>68.38</v>
      </c>
      <c r="M89" s="1"/>
      <c r="N89" s="1" t="n">
        <f aca="false">AVERAGE(J89:L89)</f>
        <v>68.38</v>
      </c>
      <c r="O89" s="41"/>
      <c r="V89" s="0" t="n">
        <f aca="false">AVERAGE(J89:L89)</f>
        <v>68.38</v>
      </c>
    </row>
    <row r="94" customFormat="false" ht="12.8" hidden="false" customHeight="false" outlineLevel="0" collapsed="false">
      <c r="A94" s="0" t="n">
        <v>-14</v>
      </c>
      <c r="B94" s="0" t="s">
        <v>330</v>
      </c>
    </row>
    <row r="95" customFormat="false" ht="12.8" hidden="false" customHeight="false" outlineLevel="0" collapsed="false">
      <c r="A95" s="0" t="n">
        <v>-11</v>
      </c>
      <c r="B95" s="0" t="s">
        <v>206</v>
      </c>
    </row>
    <row r="96" customFormat="false" ht="12.8" hidden="false" customHeight="false" outlineLevel="0" collapsed="false">
      <c r="A96" s="0" t="n">
        <v>-9</v>
      </c>
      <c r="B96" s="0" t="s">
        <v>294</v>
      </c>
    </row>
    <row r="97" customFormat="false" ht="12.8" hidden="false" customHeight="false" outlineLevel="0" collapsed="false">
      <c r="A97" s="0" t="n">
        <v>-9</v>
      </c>
      <c r="B97" s="0" t="s">
        <v>201</v>
      </c>
    </row>
    <row r="98" customFormat="false" ht="12.8" hidden="false" customHeight="false" outlineLevel="0" collapsed="false">
      <c r="A98" s="0" t="n">
        <v>-8</v>
      </c>
      <c r="B98" s="0" t="s">
        <v>300</v>
      </c>
    </row>
    <row r="99" customFormat="false" ht="12.8" hidden="false" customHeight="false" outlineLevel="0" collapsed="false">
      <c r="A99" s="0" t="n">
        <v>-7</v>
      </c>
      <c r="B99" s="0" t="s">
        <v>239</v>
      </c>
    </row>
    <row r="100" customFormat="false" ht="12.8" hidden="false" customHeight="false" outlineLevel="0" collapsed="false">
      <c r="A100" s="0" t="n">
        <v>-7</v>
      </c>
      <c r="B100" s="0" t="s">
        <v>238</v>
      </c>
    </row>
    <row r="101" customFormat="false" ht="12.8" hidden="false" customHeight="false" outlineLevel="0" collapsed="false">
      <c r="A101" s="0" t="n">
        <v>-6</v>
      </c>
      <c r="B101" s="0" t="s">
        <v>312</v>
      </c>
    </row>
    <row r="102" customFormat="false" ht="12.8" hidden="false" customHeight="false" outlineLevel="0" collapsed="false">
      <c r="A102" s="0" t="n">
        <v>-6</v>
      </c>
      <c r="B102" s="0" t="s">
        <v>339</v>
      </c>
    </row>
    <row r="103" customFormat="false" ht="12.8" hidden="false" customHeight="false" outlineLevel="0" collapsed="false">
      <c r="A103" s="0" t="n">
        <v>-3</v>
      </c>
      <c r="B103" s="0" t="s">
        <v>254</v>
      </c>
    </row>
    <row r="104" customFormat="false" ht="12.8" hidden="false" customHeight="false" outlineLevel="0" collapsed="false">
      <c r="A104" s="0" t="n">
        <v>-3</v>
      </c>
      <c r="B104" s="0" t="s">
        <v>199</v>
      </c>
    </row>
    <row r="105" customFormat="false" ht="12.8" hidden="false" customHeight="false" outlineLevel="0" collapsed="false">
      <c r="A105" s="0" t="n">
        <v>-3</v>
      </c>
      <c r="B105" s="0" t="s">
        <v>261</v>
      </c>
    </row>
    <row r="106" customFormat="false" ht="12.8" hidden="false" customHeight="false" outlineLevel="0" collapsed="false">
      <c r="A106" s="0" t="n">
        <v>-2</v>
      </c>
      <c r="B106" s="0" t="s">
        <v>270</v>
      </c>
    </row>
    <row r="107" customFormat="false" ht="12.8" hidden="false" customHeight="false" outlineLevel="0" collapsed="false">
      <c r="A107" s="0" t="n">
        <v>-2</v>
      </c>
      <c r="B107" s="0" t="s">
        <v>259</v>
      </c>
    </row>
    <row r="108" customFormat="false" ht="12.8" hidden="false" customHeight="false" outlineLevel="0" collapsed="false">
      <c r="A108" s="0" t="n">
        <v>-2</v>
      </c>
      <c r="B108" s="0" t="s">
        <v>343</v>
      </c>
    </row>
    <row r="109" customFormat="false" ht="12.8" hidden="false" customHeight="false" outlineLevel="0" collapsed="false">
      <c r="A109" s="0" t="n">
        <v>-2</v>
      </c>
      <c r="B109" s="0" t="s">
        <v>269</v>
      </c>
    </row>
    <row r="110" customFormat="false" ht="12.8" hidden="false" customHeight="false" outlineLevel="0" collapsed="false">
      <c r="A110" s="0" t="n">
        <v>-1</v>
      </c>
      <c r="B110" s="0" t="s">
        <v>344</v>
      </c>
    </row>
    <row r="111" customFormat="false" ht="12.8" hidden="false" customHeight="false" outlineLevel="0" collapsed="false">
      <c r="A111" s="0" t="n">
        <v>0</v>
      </c>
      <c r="B111" s="0" t="s">
        <v>250</v>
      </c>
    </row>
    <row r="112" customFormat="false" ht="12.8" hidden="false" customHeight="false" outlineLevel="0" collapsed="false">
      <c r="A112" s="0" t="n">
        <v>0</v>
      </c>
      <c r="B112" s="0" t="s">
        <v>333</v>
      </c>
    </row>
    <row r="113" customFormat="false" ht="12.8" hidden="false" customHeight="false" outlineLevel="0" collapsed="false">
      <c r="A113" s="0" t="n">
        <v>0</v>
      </c>
      <c r="B113" s="0" t="s">
        <v>292</v>
      </c>
    </row>
    <row r="114" customFormat="false" ht="12.8" hidden="false" customHeight="false" outlineLevel="0" collapsed="false">
      <c r="A114" s="0" t="n">
        <v>0</v>
      </c>
      <c r="B114" s="0" t="s">
        <v>220</v>
      </c>
    </row>
    <row r="115" customFormat="false" ht="12.8" hidden="false" customHeight="false" outlineLevel="0" collapsed="false">
      <c r="A115" s="0" t="n">
        <v>1</v>
      </c>
      <c r="B115" s="0" t="s">
        <v>320</v>
      </c>
    </row>
    <row r="116" customFormat="false" ht="12.8" hidden="false" customHeight="false" outlineLevel="0" collapsed="false">
      <c r="A116" s="0" t="n">
        <v>1</v>
      </c>
      <c r="B116" s="0" t="s">
        <v>349</v>
      </c>
    </row>
    <row r="117" customFormat="false" ht="12.8" hidden="false" customHeight="false" outlineLevel="0" collapsed="false">
      <c r="A117" s="0" t="n">
        <v>1</v>
      </c>
      <c r="B117" s="0" t="s">
        <v>216</v>
      </c>
    </row>
    <row r="118" customFormat="false" ht="12.8" hidden="false" customHeight="false" outlineLevel="0" collapsed="false">
      <c r="A118" s="0" t="n">
        <v>1</v>
      </c>
      <c r="B118" s="0" t="s">
        <v>319</v>
      </c>
    </row>
    <row r="119" customFormat="false" ht="12.8" hidden="false" customHeight="false" outlineLevel="0" collapsed="false">
      <c r="A119" s="0" t="n">
        <v>2</v>
      </c>
      <c r="B119" s="0" t="s">
        <v>240</v>
      </c>
    </row>
    <row r="120" customFormat="false" ht="12.8" hidden="false" customHeight="false" outlineLevel="0" collapsed="false">
      <c r="A120" s="0" t="n">
        <v>2</v>
      </c>
      <c r="B120" s="0" t="s">
        <v>369</v>
      </c>
    </row>
    <row r="121" customFormat="false" ht="12.8" hidden="false" customHeight="false" outlineLevel="0" collapsed="false">
      <c r="A121" s="0" t="n">
        <v>3</v>
      </c>
      <c r="B121" s="0" t="s">
        <v>353</v>
      </c>
    </row>
    <row r="122" customFormat="false" ht="12.8" hidden="false" customHeight="false" outlineLevel="0" collapsed="false">
      <c r="A122" s="0" t="n">
        <v>3</v>
      </c>
      <c r="B122" s="0" t="s">
        <v>211</v>
      </c>
    </row>
    <row r="123" customFormat="false" ht="12.8" hidden="false" customHeight="false" outlineLevel="0" collapsed="false">
      <c r="A123" s="0" t="n">
        <v>4</v>
      </c>
      <c r="B123" s="0" t="s">
        <v>236</v>
      </c>
    </row>
    <row r="124" customFormat="false" ht="12.8" hidden="false" customHeight="false" outlineLevel="0" collapsed="false">
      <c r="A124" s="0" t="n">
        <v>5</v>
      </c>
      <c r="B124" s="0" t="s">
        <v>255</v>
      </c>
    </row>
    <row r="125" customFormat="false" ht="12.8" hidden="false" customHeight="false" outlineLevel="0" collapsed="false">
      <c r="A125" s="0" t="n">
        <v>5</v>
      </c>
      <c r="B125" s="0" t="s">
        <v>277</v>
      </c>
    </row>
    <row r="126" customFormat="false" ht="12.8" hidden="false" customHeight="false" outlineLevel="0" collapsed="false">
      <c r="A126" s="0" t="n">
        <v>7</v>
      </c>
      <c r="B126" s="0" t="s">
        <v>354</v>
      </c>
    </row>
    <row r="127" customFormat="false" ht="12.8" hidden="false" customHeight="false" outlineLevel="0" collapsed="false">
      <c r="A127" s="0" t="n">
        <v>8</v>
      </c>
      <c r="B127" s="0" t="s">
        <v>306</v>
      </c>
    </row>
    <row r="128" customFormat="false" ht="12.8" hidden="false" customHeight="false" outlineLevel="0" collapsed="false">
      <c r="A128" s="0" t="n">
        <v>8</v>
      </c>
      <c r="B128" s="0" t="s">
        <v>275</v>
      </c>
    </row>
    <row r="129" customFormat="false" ht="12.8" hidden="false" customHeight="false" outlineLevel="0" collapsed="false">
      <c r="A129" s="0" t="n">
        <v>9</v>
      </c>
      <c r="B129" s="0" t="s">
        <v>287</v>
      </c>
    </row>
    <row r="130" customFormat="false" ht="12.8" hidden="false" customHeight="false" outlineLevel="0" collapsed="false">
      <c r="A130" s="0" t="n">
        <v>10</v>
      </c>
      <c r="B130" s="0" t="s">
        <v>318</v>
      </c>
    </row>
    <row r="131" customFormat="false" ht="12.8" hidden="false" customHeight="false" outlineLevel="0" collapsed="false">
      <c r="A131" s="0" t="n">
        <v>11</v>
      </c>
      <c r="B131" s="0" t="s">
        <v>293</v>
      </c>
    </row>
    <row r="132" customFormat="false" ht="12.8" hidden="false" customHeight="false" outlineLevel="0" collapsed="false">
      <c r="A132" s="0" t="n">
        <v>14</v>
      </c>
      <c r="B132" s="0" t="s">
        <v>331</v>
      </c>
    </row>
  </sheetData>
  <conditionalFormatting sqref="O5:O44">
    <cfRule type="dataBar" priority="2">
      <dataBar showValue="1" minLength="0" maxLength="100">
        <cfvo type="min" val="0"/>
        <cfvo type="max" val="0"/>
        <color rgb="FF2A6099"/>
      </dataBar>
      <extLst>
        <ext xmlns:x14="http://schemas.microsoft.com/office/spreadsheetml/2009/9/main" uri="{B025F937-C7B1-47D3-B67F-A62EFF666E3E}">
          <x14:id>{A4D17F7F-4C5E-415D-8420-3522AE7C1338}</x14:id>
        </ext>
      </extLst>
    </cfRule>
  </conditionalFormatting>
  <conditionalFormatting sqref="O38:O44">
    <cfRule type="dataBar" priority="3">
      <dataBar showValue="1" minLength="0" maxLength="100">
        <cfvo type="min" val="0"/>
        <cfvo type="max" val="0"/>
        <color rgb="FF2A6099"/>
      </dataBar>
      <extLst>
        <ext xmlns:x14="http://schemas.microsoft.com/office/spreadsheetml/2009/9/main" uri="{B025F937-C7B1-47D3-B67F-A62EFF666E3E}">
          <x14:id>{EBD280ED-B349-4050-AFB1-6468A1362A6B}</x14:id>
        </ext>
      </extLst>
    </cfRule>
  </conditionalFormatting>
  <conditionalFormatting sqref="B2:L44">
    <cfRule type="colorScale" priority="4">
      <colorScale>
        <cfvo type="min" val="0"/>
        <cfvo type="percentile" val="50"/>
        <cfvo type="max" val="0"/>
        <color rgb="FFFF0000"/>
        <color rgb="FFFFFF00"/>
        <color rgb="FF00A933"/>
      </colorScale>
    </cfRule>
  </conditionalFormatting>
  <conditionalFormatting sqref="B47:L47">
    <cfRule type="colorScale" priority="5">
      <colorScale>
        <cfvo type="min" val="0"/>
        <cfvo type="percentile" val="50"/>
        <cfvo type="max" val="0"/>
        <color rgb="FFFF0000"/>
        <color rgb="FFFFFF00"/>
        <color rgb="FF00A933"/>
      </colorScale>
    </cfRule>
  </conditionalFormatting>
  <conditionalFormatting sqref="O50:O89">
    <cfRule type="dataBar" priority="6">
      <dataBar showValue="1" minLength="0" maxLength="100">
        <cfvo type="min" val="0"/>
        <cfvo type="max" val="0"/>
        <color rgb="FF2A6099"/>
      </dataBar>
      <extLst>
        <ext xmlns:x14="http://schemas.microsoft.com/office/spreadsheetml/2009/9/main" uri="{B025F937-C7B1-47D3-B67F-A62EFF666E3E}">
          <x14:id>{93A03729-D91B-4310-B479-BED2A0C56E9F}</x14:id>
        </ext>
      </extLst>
    </cfRule>
  </conditionalFormatting>
  <conditionalFormatting sqref="O83:O89">
    <cfRule type="dataBar" priority="7">
      <dataBar showValue="1" minLength="0" maxLength="100">
        <cfvo type="min" val="0"/>
        <cfvo type="max" val="0"/>
        <color rgb="FF2A6099"/>
      </dataBar>
      <extLst>
        <ext xmlns:x14="http://schemas.microsoft.com/office/spreadsheetml/2009/9/main" uri="{B025F937-C7B1-47D3-B67F-A62EFF666E3E}">
          <x14:id>{F040F21D-9FF6-4D11-B61E-C2B3FA33844F}</x14:id>
        </ext>
      </extLst>
    </cfRule>
  </conditionalFormatting>
  <conditionalFormatting sqref="B48:L48">
    <cfRule type="colorScale" priority="8">
      <colorScale>
        <cfvo type="min" val="0"/>
        <cfvo type="percentile" val="50"/>
        <cfvo type="max" val="0"/>
        <color rgb="FFFF0000"/>
        <color rgb="FFFFFF00"/>
        <color rgb="FF00A933"/>
      </colorScale>
    </cfRule>
  </conditionalFormatting>
  <conditionalFormatting sqref="B5:L44">
    <cfRule type="colorScale" priority="9">
      <colorScale>
        <cfvo type="min" val="0"/>
        <cfvo type="percentile" val="50"/>
        <cfvo type="max" val="0"/>
        <color rgb="FFFF0000"/>
        <color rgb="FFFFFF00"/>
        <color rgb="FF00A933"/>
      </colorScale>
    </cfRule>
  </conditionalFormatting>
  <conditionalFormatting sqref="B50:L89">
    <cfRule type="colorScale" priority="10">
      <colorScale>
        <cfvo type="min" val="0"/>
        <cfvo type="percentile" val="50"/>
        <cfvo type="max" val="0"/>
        <color rgb="FFFF0000"/>
        <color rgb="FFFFFF00"/>
        <color rgb="FF00A933"/>
      </colorScale>
    </cfRule>
  </conditionalFormatting>
  <conditionalFormatting sqref="B50:L89">
    <cfRule type="colorScale" priority="11">
      <colorScale>
        <cfvo type="min" val="0"/>
        <cfvo type="percentile" val="50"/>
        <cfvo type="max" val="0"/>
        <color rgb="FFFF0000"/>
        <color rgb="FFFFFF00"/>
        <color rgb="FF00A933"/>
      </colorScale>
    </cfRule>
  </conditionalFormatting>
  <conditionalFormatting sqref="P50:P88">
    <cfRule type="colorScale" priority="12">
      <colorScale>
        <cfvo type="min" val="0"/>
        <cfvo type="percentile" val="50"/>
        <cfvo type="max" val="0"/>
        <color rgb="FF00A933"/>
        <color rgb="FFFFFF00"/>
        <color rgb="FFFF0000"/>
      </colorScale>
    </cfRule>
  </conditionalFormatting>
  <conditionalFormatting sqref="W50:W88">
    <cfRule type="dataBar" priority="13">
      <dataBar showValue="1" minLength="0" maxLength="100">
        <cfvo type="min" val="0"/>
        <cfvo type="max" val="0"/>
        <color rgb="FF2A6099"/>
      </dataBar>
      <extLst>
        <ext xmlns:x14="http://schemas.microsoft.com/office/spreadsheetml/2009/9/main" uri="{B025F937-C7B1-47D3-B67F-A62EFF666E3E}">
          <x14:id>{F04DDF6D-3C76-40F6-9B5B-FE9B7E4AA1CA}</x14:id>
        </ext>
      </extLst>
    </cfRule>
  </conditionalFormatting>
  <conditionalFormatting sqref="A94:A132">
    <cfRule type="dataBar" priority="14">
      <dataBar showValue="1" minLength="0" maxLength="100">
        <cfvo type="min" val="0"/>
        <cfvo type="max" val="0"/>
        <color rgb="FF2A6099"/>
      </dataBar>
      <extLst>
        <ext xmlns:x14="http://schemas.microsoft.com/office/spreadsheetml/2009/9/main" uri="{B025F937-C7B1-47D3-B67F-A62EFF666E3E}">
          <x14:id>{6696B427-5B10-4268-9A70-CC281DCD47AF}</x14:id>
        </ext>
      </extLst>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extLst>
    <ext xmlns:x14="http://schemas.microsoft.com/office/spreadsheetml/2009/9/main" uri="{78C0D931-6437-407d-A8EE-F0AAD7539E65}">
      <x14:conditionalFormattings>
        <x14:conditionalFormatting xmlns:xm="http://schemas.microsoft.com/office/excel/2006/main">
          <x14:cfRule type="dataBar" id="{A4D17F7F-4C5E-415D-8420-3522AE7C1338}">
            <x14:dataBar minLength="0" maxLength="100" axisPosition="automatic" gradient="true">
              <x14:cfvo type="autoMin"/>
              <x14:cfvo type="autoMax"/>
              <x14:negativeFillColor rgb="FFFF0000"/>
              <x14:axisColor rgb="FF000000"/>
            </x14:dataBar>
          </x14:cfRule>
          <xm:sqref>O5:O44</xm:sqref>
        </x14:conditionalFormatting>
        <x14:conditionalFormatting xmlns:xm="http://schemas.microsoft.com/office/excel/2006/main">
          <x14:cfRule type="dataBar" id="{EBD280ED-B349-4050-AFB1-6468A1362A6B}">
            <x14:dataBar minLength="0" maxLength="100" axisPosition="automatic" gradient="true">
              <x14:cfvo type="autoMin"/>
              <x14:cfvo type="autoMax"/>
              <x14:negativeFillColor rgb="FFFF0000"/>
              <x14:axisColor rgb="FF000000"/>
            </x14:dataBar>
          </x14:cfRule>
          <xm:sqref>O38:O44</xm:sqref>
        </x14:conditionalFormatting>
        <x14:conditionalFormatting xmlns:xm="http://schemas.microsoft.com/office/excel/2006/main">
          <x14:cfRule type="dataBar" id="{93A03729-D91B-4310-B479-BED2A0C56E9F}">
            <x14:dataBar minLength="0" maxLength="100" axisPosition="automatic" gradient="true">
              <x14:cfvo type="autoMin"/>
              <x14:cfvo type="autoMax"/>
              <x14:negativeFillColor rgb="FFFF0000"/>
              <x14:axisColor rgb="FF000000"/>
            </x14:dataBar>
          </x14:cfRule>
          <xm:sqref>O50:O89</xm:sqref>
        </x14:conditionalFormatting>
        <x14:conditionalFormatting xmlns:xm="http://schemas.microsoft.com/office/excel/2006/main">
          <x14:cfRule type="dataBar" id="{F040F21D-9FF6-4D11-B61E-C2B3FA33844F}">
            <x14:dataBar minLength="0" maxLength="100" axisPosition="automatic" gradient="true">
              <x14:cfvo type="autoMin"/>
              <x14:cfvo type="autoMax"/>
              <x14:negativeFillColor rgb="FFFF0000"/>
              <x14:axisColor rgb="FF000000"/>
            </x14:dataBar>
          </x14:cfRule>
          <xm:sqref>O83:O89</xm:sqref>
        </x14:conditionalFormatting>
        <x14:conditionalFormatting xmlns:xm="http://schemas.microsoft.com/office/excel/2006/main">
          <x14:cfRule type="dataBar" id="{F04DDF6D-3C76-40F6-9B5B-FE9B7E4AA1CA}">
            <x14:dataBar minLength="0" maxLength="100" axisPosition="automatic" gradient="true">
              <x14:cfvo type="autoMin"/>
              <x14:cfvo type="autoMax"/>
              <x14:negativeFillColor rgb="FFFF0000"/>
              <x14:axisColor rgb="FF000000"/>
            </x14:dataBar>
          </x14:cfRule>
          <xm:sqref>W50:W88</xm:sqref>
        </x14:conditionalFormatting>
        <x14:conditionalFormatting xmlns:xm="http://schemas.microsoft.com/office/excel/2006/main">
          <x14:cfRule type="dataBar" id="{6696B427-5B10-4268-9A70-CC281DCD47AF}">
            <x14:dataBar minLength="0" maxLength="100" axisPosition="automatic" gradient="true">
              <x14:cfvo type="autoMin"/>
              <x14:cfvo type="autoMax"/>
              <x14:negativeFillColor rgb="FFFF0000"/>
              <x14:axisColor rgb="FF000000"/>
            </x14:dataBar>
          </x14:cfRule>
          <xm:sqref>A94:A132</xm:sqref>
        </x14:conditionalFormatting>
      </x14:conditionalFormattings>
    </ext>
  </extLs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C181"/>
  <sheetViews>
    <sheetView showFormulas="false" showGridLines="true" showRowColHeaders="true" showZeros="true" rightToLeft="false" tabSelected="false" showOutlineSymbols="true" defaultGridColor="true" view="normal" topLeftCell="A1" colorId="64" zoomScale="220" zoomScaleNormal="220" zoomScalePageLayoutView="100" workbookViewId="0">
      <selection pane="topLeft" activeCell="D1" activeCellId="0" sqref="D1"/>
    </sheetView>
  </sheetViews>
  <sheetFormatPr defaultColWidth="11.53515625" defaultRowHeight="12.8" zeroHeight="false" outlineLevelRow="0" outlineLevelCol="0"/>
  <cols>
    <col collapsed="false" customWidth="true" hidden="false" outlineLevel="0" max="1" min="1" style="0" width="14.78"/>
    <col collapsed="false" customWidth="true" hidden="false" outlineLevel="0" max="2" min="2" style="0" width="14.01"/>
    <col collapsed="false" customWidth="true" hidden="false" outlineLevel="0" max="3" min="3" style="0" width="17.62"/>
  </cols>
  <sheetData>
    <row r="1" customFormat="false" ht="12.8" hidden="false" customHeight="false" outlineLevel="0" collapsed="false">
      <c r="A1" s="0" t="s">
        <v>400</v>
      </c>
      <c r="B1" s="0" t="s">
        <v>401</v>
      </c>
      <c r="C1" s="0" t="s">
        <v>402</v>
      </c>
    </row>
    <row r="2" customFormat="false" ht="12.8" hidden="false" customHeight="false" outlineLevel="0" collapsed="false">
      <c r="A2" s="0" t="s">
        <v>167</v>
      </c>
      <c r="B2" s="0" t="s">
        <v>383</v>
      </c>
      <c r="C2" s="0" t="s">
        <v>198</v>
      </c>
    </row>
    <row r="3" customFormat="false" ht="12.8" hidden="false" customHeight="false" outlineLevel="0" collapsed="false">
      <c r="A3" s="0" t="s">
        <v>140</v>
      </c>
      <c r="B3" s="0" t="s">
        <v>381</v>
      </c>
      <c r="C3" s="0" t="s">
        <v>202</v>
      </c>
    </row>
    <row r="4" customFormat="false" ht="12.8" hidden="false" customHeight="false" outlineLevel="0" collapsed="false">
      <c r="A4" s="0" t="s">
        <v>111</v>
      </c>
      <c r="B4" s="0" t="s">
        <v>386</v>
      </c>
      <c r="C4" s="0" t="s">
        <v>199</v>
      </c>
    </row>
    <row r="5" customFormat="false" ht="12.8" hidden="false" customHeight="false" outlineLevel="0" collapsed="false">
      <c r="A5" s="0" t="s">
        <v>52</v>
      </c>
      <c r="B5" s="0" t="s">
        <v>386</v>
      </c>
      <c r="C5" s="0" t="s">
        <v>201</v>
      </c>
    </row>
    <row r="6" customFormat="false" ht="12.8" hidden="false" customHeight="false" outlineLevel="0" collapsed="false">
      <c r="A6" s="0" t="s">
        <v>160</v>
      </c>
      <c r="B6" s="0" t="s">
        <v>385</v>
      </c>
      <c r="C6" s="0" t="s">
        <v>368</v>
      </c>
    </row>
    <row r="7" customFormat="false" ht="12.8" hidden="false" customHeight="false" outlineLevel="0" collapsed="false">
      <c r="A7" s="0" t="s">
        <v>55</v>
      </c>
      <c r="B7" s="0" t="s">
        <v>382</v>
      </c>
      <c r="C7" s="0" t="s">
        <v>203</v>
      </c>
    </row>
    <row r="8" customFormat="false" ht="12.8" hidden="false" customHeight="false" outlineLevel="0" collapsed="false">
      <c r="A8" s="0" t="s">
        <v>64</v>
      </c>
      <c r="B8" s="0" t="s">
        <v>384</v>
      </c>
      <c r="C8" s="0" t="s">
        <v>204</v>
      </c>
    </row>
    <row r="9" customFormat="false" ht="12.8" hidden="false" customHeight="false" outlineLevel="0" collapsed="false">
      <c r="A9" s="0" t="s">
        <v>42</v>
      </c>
      <c r="B9" s="0" t="s">
        <v>383</v>
      </c>
      <c r="C9" s="0" t="s">
        <v>205</v>
      </c>
    </row>
    <row r="10" customFormat="false" ht="12.8" hidden="false" customHeight="false" outlineLevel="0" collapsed="false">
      <c r="A10" s="0" t="s">
        <v>44</v>
      </c>
      <c r="B10" s="0" t="s">
        <v>386</v>
      </c>
      <c r="C10" s="0" t="s">
        <v>206</v>
      </c>
    </row>
    <row r="11" customFormat="false" ht="12.8" hidden="false" customHeight="false" outlineLevel="0" collapsed="false">
      <c r="A11" s="0" t="s">
        <v>166</v>
      </c>
      <c r="B11" s="0" t="s">
        <v>384</v>
      </c>
      <c r="C11" s="0" t="s">
        <v>207</v>
      </c>
    </row>
    <row r="12" customFormat="false" ht="12.8" hidden="false" customHeight="false" outlineLevel="0" collapsed="false">
      <c r="A12" s="0" t="s">
        <v>129</v>
      </c>
      <c r="B12" s="0" t="s">
        <v>381</v>
      </c>
      <c r="C12" s="0" t="s">
        <v>222</v>
      </c>
    </row>
    <row r="13" customFormat="false" ht="12.8" hidden="false" customHeight="false" outlineLevel="0" collapsed="false">
      <c r="A13" s="0" t="s">
        <v>46</v>
      </c>
      <c r="B13" s="0" t="s">
        <v>386</v>
      </c>
      <c r="C13" s="0" t="s">
        <v>211</v>
      </c>
    </row>
    <row r="14" customFormat="false" ht="12.8" hidden="false" customHeight="false" outlineLevel="0" collapsed="false">
      <c r="A14" s="0" t="s">
        <v>127</v>
      </c>
      <c r="B14" s="0" t="s">
        <v>381</v>
      </c>
      <c r="C14" s="0" t="s">
        <v>213</v>
      </c>
    </row>
    <row r="15" customFormat="false" ht="12.8" hidden="false" customHeight="false" outlineLevel="0" collapsed="false">
      <c r="A15" s="0" t="s">
        <v>73</v>
      </c>
      <c r="B15" s="0" t="s">
        <v>381</v>
      </c>
      <c r="C15" s="0" t="s">
        <v>221</v>
      </c>
    </row>
    <row r="16" customFormat="false" ht="12.8" hidden="false" customHeight="false" outlineLevel="0" collapsed="false">
      <c r="A16" s="0" t="s">
        <v>178</v>
      </c>
      <c r="B16" s="0" t="s">
        <v>383</v>
      </c>
      <c r="C16" s="0" t="s">
        <v>209</v>
      </c>
    </row>
    <row r="17" customFormat="false" ht="12.8" hidden="false" customHeight="false" outlineLevel="0" collapsed="false">
      <c r="A17" s="0" t="s">
        <v>86</v>
      </c>
      <c r="B17" s="0" t="s">
        <v>386</v>
      </c>
      <c r="C17" s="0" t="s">
        <v>220</v>
      </c>
    </row>
    <row r="18" customFormat="false" ht="12.8" hidden="false" customHeight="false" outlineLevel="0" collapsed="false">
      <c r="A18" s="0" t="s">
        <v>186</v>
      </c>
      <c r="B18" s="0" t="s">
        <v>385</v>
      </c>
      <c r="C18" s="0" t="s">
        <v>208</v>
      </c>
    </row>
    <row r="19" customFormat="false" ht="12.8" hidden="false" customHeight="false" outlineLevel="0" collapsed="false">
      <c r="A19" s="0" t="s">
        <v>79</v>
      </c>
      <c r="B19" s="0" t="s">
        <v>386</v>
      </c>
      <c r="C19" s="0" t="s">
        <v>216</v>
      </c>
    </row>
    <row r="20" customFormat="false" ht="12.8" hidden="false" customHeight="false" outlineLevel="0" collapsed="false">
      <c r="A20" s="0" t="s">
        <v>172</v>
      </c>
      <c r="B20" s="0" t="s">
        <v>384</v>
      </c>
      <c r="C20" s="0" t="s">
        <v>210</v>
      </c>
    </row>
    <row r="21" customFormat="false" ht="12.8" hidden="false" customHeight="false" outlineLevel="0" collapsed="false">
      <c r="A21" s="0" t="s">
        <v>66</v>
      </c>
      <c r="B21" s="0" t="s">
        <v>382</v>
      </c>
      <c r="C21" s="0" t="s">
        <v>212</v>
      </c>
    </row>
    <row r="22" customFormat="false" ht="12.8" hidden="false" customHeight="false" outlineLevel="0" collapsed="false">
      <c r="A22" s="0" t="s">
        <v>132</v>
      </c>
      <c r="B22" s="0" t="s">
        <v>382</v>
      </c>
      <c r="C22" s="0" t="s">
        <v>215</v>
      </c>
    </row>
    <row r="23" customFormat="false" ht="12.8" hidden="false" customHeight="false" outlineLevel="0" collapsed="false">
      <c r="A23" s="0" t="s">
        <v>107</v>
      </c>
      <c r="B23" s="0" t="s">
        <v>382</v>
      </c>
      <c r="C23" s="0" t="s">
        <v>218</v>
      </c>
    </row>
    <row r="24" customFormat="false" ht="12.8" hidden="false" customHeight="false" outlineLevel="0" collapsed="false">
      <c r="A24" s="0" t="s">
        <v>157</v>
      </c>
      <c r="B24" s="0" t="s">
        <v>383</v>
      </c>
      <c r="C24" s="0" t="s">
        <v>219</v>
      </c>
    </row>
    <row r="25" customFormat="false" ht="12.8" hidden="false" customHeight="false" outlineLevel="0" collapsed="false">
      <c r="A25" s="0" t="s">
        <v>105</v>
      </c>
      <c r="B25" s="0" t="s">
        <v>383</v>
      </c>
      <c r="C25" s="0" t="s">
        <v>214</v>
      </c>
    </row>
    <row r="26" customFormat="false" ht="12.8" hidden="false" customHeight="false" outlineLevel="0" collapsed="false">
      <c r="A26" s="0" t="s">
        <v>80</v>
      </c>
      <c r="B26" s="0" t="s">
        <v>381</v>
      </c>
      <c r="C26" s="0" t="s">
        <v>217</v>
      </c>
    </row>
    <row r="27" customFormat="false" ht="12.8" hidden="false" customHeight="false" outlineLevel="0" collapsed="false">
      <c r="A27" s="0" t="s">
        <v>113</v>
      </c>
      <c r="B27" s="0" t="s">
        <v>381</v>
      </c>
      <c r="C27" s="0" t="s">
        <v>227</v>
      </c>
    </row>
    <row r="28" customFormat="false" ht="12.8" hidden="false" customHeight="false" outlineLevel="0" collapsed="false">
      <c r="A28" s="0" t="s">
        <v>30</v>
      </c>
      <c r="B28" s="0" t="s">
        <v>382</v>
      </c>
      <c r="C28" s="0" t="s">
        <v>226</v>
      </c>
    </row>
    <row r="29" customFormat="false" ht="12.8" hidden="false" customHeight="false" outlineLevel="0" collapsed="false">
      <c r="A29" s="0" t="s">
        <v>27</v>
      </c>
      <c r="B29" s="0" t="s">
        <v>386</v>
      </c>
      <c r="C29" s="0" t="s">
        <v>354</v>
      </c>
    </row>
    <row r="30" customFormat="false" ht="12.8" hidden="false" customHeight="false" outlineLevel="0" collapsed="false">
      <c r="A30" s="0" t="s">
        <v>98</v>
      </c>
      <c r="B30" s="0" t="s">
        <v>382</v>
      </c>
      <c r="C30" s="0" t="s">
        <v>229</v>
      </c>
    </row>
    <row r="31" customFormat="false" ht="12.8" hidden="false" customHeight="false" outlineLevel="0" collapsed="false">
      <c r="A31" s="0" t="s">
        <v>194</v>
      </c>
      <c r="B31" s="0" t="s">
        <v>383</v>
      </c>
      <c r="C31" s="0" t="s">
        <v>230</v>
      </c>
    </row>
    <row r="32" customFormat="false" ht="12.8" hidden="false" customHeight="false" outlineLevel="0" collapsed="false">
      <c r="A32" s="0" t="s">
        <v>69</v>
      </c>
      <c r="B32" s="0" t="s">
        <v>381</v>
      </c>
      <c r="C32" s="0" t="s">
        <v>235</v>
      </c>
    </row>
    <row r="33" customFormat="false" ht="12.8" hidden="false" customHeight="false" outlineLevel="0" collapsed="false">
      <c r="A33" s="0" t="s">
        <v>153</v>
      </c>
      <c r="B33" s="0" t="s">
        <v>381</v>
      </c>
      <c r="C33" s="0" t="s">
        <v>225</v>
      </c>
    </row>
    <row r="34" customFormat="false" ht="12.8" hidden="false" customHeight="false" outlineLevel="0" collapsed="false">
      <c r="A34" s="0" t="s">
        <v>139</v>
      </c>
      <c r="B34" s="0" t="s">
        <v>381</v>
      </c>
      <c r="C34" s="0" t="s">
        <v>243</v>
      </c>
    </row>
    <row r="35" customFormat="false" ht="12.8" hidden="false" customHeight="false" outlineLevel="0" collapsed="false">
      <c r="A35" s="0" t="s">
        <v>96</v>
      </c>
      <c r="B35" s="0" t="s">
        <v>381</v>
      </c>
      <c r="C35" s="0" t="s">
        <v>233</v>
      </c>
    </row>
    <row r="36" customFormat="false" ht="12.8" hidden="false" customHeight="false" outlineLevel="0" collapsed="false">
      <c r="A36" s="0" t="s">
        <v>154</v>
      </c>
      <c r="B36" s="0" t="s">
        <v>382</v>
      </c>
      <c r="C36" s="0" t="s">
        <v>231</v>
      </c>
    </row>
    <row r="37" customFormat="false" ht="12.8" hidden="false" customHeight="false" outlineLevel="0" collapsed="false">
      <c r="A37" s="0" t="s">
        <v>90</v>
      </c>
      <c r="B37" s="0" t="s">
        <v>381</v>
      </c>
      <c r="C37" s="0" t="s">
        <v>232</v>
      </c>
    </row>
    <row r="38" customFormat="false" ht="12.8" hidden="false" customHeight="false" outlineLevel="0" collapsed="false">
      <c r="A38" s="0" t="s">
        <v>48</v>
      </c>
      <c r="B38" s="0" t="s">
        <v>381</v>
      </c>
      <c r="C38" s="0" t="s">
        <v>223</v>
      </c>
    </row>
    <row r="39" customFormat="false" ht="12.8" hidden="false" customHeight="false" outlineLevel="0" collapsed="false">
      <c r="A39" s="0" t="s">
        <v>38</v>
      </c>
      <c r="B39" s="0" t="s">
        <v>382</v>
      </c>
      <c r="C39" s="0" t="s">
        <v>234</v>
      </c>
    </row>
    <row r="40" customFormat="false" ht="12.8" hidden="false" customHeight="false" outlineLevel="0" collapsed="false">
      <c r="A40" s="0" t="s">
        <v>108</v>
      </c>
      <c r="B40" s="0" t="s">
        <v>382</v>
      </c>
      <c r="C40" s="0" t="s">
        <v>321</v>
      </c>
    </row>
    <row r="41" customFormat="false" ht="12.8" hidden="false" customHeight="false" outlineLevel="0" collapsed="false">
      <c r="A41" s="0" t="s">
        <v>91</v>
      </c>
      <c r="B41" s="0" t="s">
        <v>386</v>
      </c>
      <c r="C41" s="0" t="s">
        <v>319</v>
      </c>
    </row>
    <row r="42" customFormat="false" ht="12.8" hidden="false" customHeight="false" outlineLevel="0" collapsed="false">
      <c r="A42" s="0" t="s">
        <v>187</v>
      </c>
      <c r="B42" s="0" t="s">
        <v>382</v>
      </c>
      <c r="C42" s="0" t="s">
        <v>237</v>
      </c>
    </row>
    <row r="43" customFormat="false" ht="12.8" hidden="false" customHeight="false" outlineLevel="0" collapsed="false">
      <c r="A43" s="0" t="s">
        <v>70</v>
      </c>
      <c r="B43" s="0" t="s">
        <v>386</v>
      </c>
      <c r="C43" s="0" t="s">
        <v>238</v>
      </c>
    </row>
    <row r="44" customFormat="false" ht="12.8" hidden="false" customHeight="false" outlineLevel="0" collapsed="false">
      <c r="A44" s="0" t="s">
        <v>29</v>
      </c>
      <c r="B44" s="0" t="s">
        <v>386</v>
      </c>
      <c r="C44" s="0" t="s">
        <v>239</v>
      </c>
    </row>
    <row r="45" customFormat="false" ht="12.8" hidden="false" customHeight="false" outlineLevel="0" collapsed="false">
      <c r="A45" s="0" t="s">
        <v>36</v>
      </c>
      <c r="B45" s="0" t="s">
        <v>386</v>
      </c>
      <c r="C45" s="0" t="s">
        <v>259</v>
      </c>
    </row>
    <row r="46" customFormat="false" ht="12.8" hidden="false" customHeight="false" outlineLevel="0" collapsed="false">
      <c r="A46" s="0" t="s">
        <v>177</v>
      </c>
      <c r="B46" s="0" t="s">
        <v>381</v>
      </c>
      <c r="C46" s="0" t="s">
        <v>241</v>
      </c>
    </row>
    <row r="47" customFormat="false" ht="12.8" hidden="false" customHeight="false" outlineLevel="0" collapsed="false">
      <c r="A47" s="0" t="s">
        <v>18</v>
      </c>
      <c r="B47" s="0" t="s">
        <v>386</v>
      </c>
      <c r="C47" s="0" t="s">
        <v>240</v>
      </c>
    </row>
    <row r="48" customFormat="false" ht="12.8" hidden="false" customHeight="false" outlineLevel="0" collapsed="false">
      <c r="A48" s="0" t="s">
        <v>58</v>
      </c>
      <c r="B48" s="0" t="s">
        <v>382</v>
      </c>
      <c r="C48" s="0" t="s">
        <v>242</v>
      </c>
    </row>
    <row r="49" customFormat="false" ht="12.8" hidden="false" customHeight="false" outlineLevel="0" collapsed="false">
      <c r="A49" s="0" t="s">
        <v>151</v>
      </c>
      <c r="B49" s="0" t="s">
        <v>385</v>
      </c>
      <c r="C49" s="0" t="s">
        <v>200</v>
      </c>
    </row>
    <row r="50" customFormat="false" ht="12.8" hidden="false" customHeight="false" outlineLevel="0" collapsed="false">
      <c r="A50" s="0" t="s">
        <v>95</v>
      </c>
      <c r="B50" s="0" t="s">
        <v>382</v>
      </c>
      <c r="C50" s="0" t="s">
        <v>245</v>
      </c>
    </row>
    <row r="51" customFormat="false" ht="12.8" hidden="false" customHeight="false" outlineLevel="0" collapsed="false">
      <c r="A51" s="0" t="s">
        <v>181</v>
      </c>
      <c r="B51" s="0" t="s">
        <v>385</v>
      </c>
      <c r="C51" s="0" t="s">
        <v>246</v>
      </c>
    </row>
    <row r="52" customFormat="false" ht="12.8" hidden="false" customHeight="false" outlineLevel="0" collapsed="false">
      <c r="A52" s="0" t="s">
        <v>189</v>
      </c>
      <c r="B52" s="0" t="s">
        <v>381</v>
      </c>
      <c r="C52" s="0" t="s">
        <v>249</v>
      </c>
    </row>
    <row r="53" customFormat="false" ht="12.8" hidden="false" customHeight="false" outlineLevel="0" collapsed="false">
      <c r="A53" s="0" t="s">
        <v>51</v>
      </c>
      <c r="B53" s="0" t="s">
        <v>386</v>
      </c>
      <c r="C53" s="0" t="s">
        <v>349</v>
      </c>
    </row>
    <row r="54" customFormat="false" ht="12.8" hidden="false" customHeight="false" outlineLevel="0" collapsed="false">
      <c r="A54" s="0" t="s">
        <v>23</v>
      </c>
      <c r="B54" s="0" t="s">
        <v>386</v>
      </c>
      <c r="C54" s="0" t="s">
        <v>250</v>
      </c>
    </row>
    <row r="55" customFormat="false" ht="12.8" hidden="false" customHeight="false" outlineLevel="0" collapsed="false">
      <c r="A55" s="0" t="s">
        <v>145</v>
      </c>
      <c r="B55" s="0" t="s">
        <v>381</v>
      </c>
      <c r="C55" s="0" t="s">
        <v>252</v>
      </c>
    </row>
    <row r="56" customFormat="false" ht="12.8" hidden="false" customHeight="false" outlineLevel="0" collapsed="false">
      <c r="A56" s="0" t="s">
        <v>20</v>
      </c>
      <c r="B56" s="0" t="s">
        <v>386</v>
      </c>
      <c r="C56" s="0" t="s">
        <v>254</v>
      </c>
    </row>
    <row r="57" customFormat="false" ht="12.8" hidden="false" customHeight="false" outlineLevel="0" collapsed="false">
      <c r="A57" s="0" t="s">
        <v>104</v>
      </c>
      <c r="B57" s="0" t="s">
        <v>383</v>
      </c>
      <c r="C57" s="0" t="s">
        <v>253</v>
      </c>
    </row>
    <row r="58" customFormat="false" ht="12.8" hidden="false" customHeight="false" outlineLevel="0" collapsed="false">
      <c r="A58" s="0" t="s">
        <v>39</v>
      </c>
      <c r="B58" s="0" t="s">
        <v>386</v>
      </c>
      <c r="C58" s="0" t="s">
        <v>255</v>
      </c>
    </row>
    <row r="59" customFormat="false" ht="12.8" hidden="false" customHeight="false" outlineLevel="0" collapsed="false">
      <c r="A59" s="0" t="s">
        <v>109</v>
      </c>
      <c r="B59" s="0" t="s">
        <v>381</v>
      </c>
      <c r="C59" s="0" t="s">
        <v>256</v>
      </c>
    </row>
    <row r="60" customFormat="false" ht="12.8" hidden="false" customHeight="false" outlineLevel="0" collapsed="false">
      <c r="A60" s="0" t="s">
        <v>41</v>
      </c>
      <c r="B60" s="0" t="s">
        <v>386</v>
      </c>
      <c r="C60" s="0" t="s">
        <v>369</v>
      </c>
    </row>
    <row r="61" customFormat="false" ht="12.8" hidden="false" customHeight="false" outlineLevel="0" collapsed="false">
      <c r="A61" s="0" t="s">
        <v>92</v>
      </c>
      <c r="B61" s="0" t="s">
        <v>384</v>
      </c>
      <c r="C61" s="0" t="s">
        <v>258</v>
      </c>
    </row>
    <row r="62" customFormat="false" ht="12.8" hidden="false" customHeight="false" outlineLevel="0" collapsed="false">
      <c r="A62" s="0" t="s">
        <v>77</v>
      </c>
      <c r="B62" s="0" t="s">
        <v>381</v>
      </c>
      <c r="C62" s="0" t="s">
        <v>260</v>
      </c>
    </row>
    <row r="63" customFormat="false" ht="12.8" hidden="false" customHeight="false" outlineLevel="0" collapsed="false">
      <c r="A63" s="0" t="s">
        <v>100</v>
      </c>
      <c r="B63" s="0" t="s">
        <v>381</v>
      </c>
      <c r="C63" s="0" t="s">
        <v>263</v>
      </c>
    </row>
    <row r="64" customFormat="false" ht="12.8" hidden="false" customHeight="false" outlineLevel="0" collapsed="false">
      <c r="A64" s="0" t="s">
        <v>61</v>
      </c>
      <c r="B64" s="0" t="s">
        <v>381</v>
      </c>
      <c r="C64" s="0" t="s">
        <v>257</v>
      </c>
    </row>
    <row r="65" customFormat="false" ht="12.8" hidden="false" customHeight="false" outlineLevel="0" collapsed="false">
      <c r="A65" s="0" t="s">
        <v>93</v>
      </c>
      <c r="B65" s="0" t="s">
        <v>381</v>
      </c>
      <c r="C65" s="0" t="s">
        <v>264</v>
      </c>
    </row>
    <row r="66" customFormat="false" ht="12.8" hidden="false" customHeight="false" outlineLevel="0" collapsed="false">
      <c r="A66" s="0" t="s">
        <v>135</v>
      </c>
      <c r="B66" s="0" t="s">
        <v>381</v>
      </c>
      <c r="C66" s="0" t="s">
        <v>248</v>
      </c>
    </row>
    <row r="67" customFormat="false" ht="12.8" hidden="false" customHeight="false" outlineLevel="0" collapsed="false">
      <c r="A67" s="0" t="s">
        <v>122</v>
      </c>
      <c r="B67" s="0" t="s">
        <v>386</v>
      </c>
      <c r="C67" s="0" t="s">
        <v>261</v>
      </c>
    </row>
    <row r="68" customFormat="false" ht="12.8" hidden="false" customHeight="false" outlineLevel="0" collapsed="false">
      <c r="A68" s="0" t="s">
        <v>142</v>
      </c>
      <c r="B68" s="0" t="s">
        <v>382</v>
      </c>
      <c r="C68" s="0" t="s">
        <v>262</v>
      </c>
    </row>
    <row r="69" customFormat="false" ht="12.8" hidden="false" customHeight="false" outlineLevel="0" collapsed="false">
      <c r="A69" s="0" t="s">
        <v>75</v>
      </c>
      <c r="B69" s="0" t="s">
        <v>382</v>
      </c>
      <c r="C69" s="0" t="s">
        <v>265</v>
      </c>
    </row>
    <row r="70" customFormat="false" ht="12.8" hidden="false" customHeight="false" outlineLevel="0" collapsed="false">
      <c r="A70" s="0" t="s">
        <v>155</v>
      </c>
      <c r="B70" s="0" t="s">
        <v>383</v>
      </c>
      <c r="C70" s="0" t="s">
        <v>268</v>
      </c>
    </row>
    <row r="71" customFormat="false" ht="12.8" hidden="false" customHeight="false" outlineLevel="0" collapsed="false">
      <c r="A71" s="0" t="s">
        <v>184</v>
      </c>
      <c r="B71" s="0" t="s">
        <v>382</v>
      </c>
      <c r="C71" s="0" t="s">
        <v>267</v>
      </c>
    </row>
    <row r="72" customFormat="false" ht="12.8" hidden="false" customHeight="false" outlineLevel="0" collapsed="false">
      <c r="A72" s="0" t="s">
        <v>57</v>
      </c>
      <c r="B72" s="0" t="s">
        <v>386</v>
      </c>
      <c r="C72" s="0" t="s">
        <v>236</v>
      </c>
    </row>
    <row r="73" customFormat="false" ht="12.8" hidden="false" customHeight="false" outlineLevel="0" collapsed="false">
      <c r="A73" s="0" t="s">
        <v>114</v>
      </c>
      <c r="B73" s="0" t="s">
        <v>382</v>
      </c>
      <c r="C73" s="0" t="s">
        <v>266</v>
      </c>
    </row>
    <row r="74" customFormat="false" ht="12.8" hidden="false" customHeight="false" outlineLevel="0" collapsed="false">
      <c r="A74" s="0" t="s">
        <v>87</v>
      </c>
      <c r="B74" s="0" t="s">
        <v>386</v>
      </c>
      <c r="C74" s="0" t="s">
        <v>269</v>
      </c>
    </row>
    <row r="75" customFormat="false" ht="12.8" hidden="false" customHeight="false" outlineLevel="0" collapsed="false">
      <c r="A75" s="0" t="s">
        <v>123</v>
      </c>
      <c r="B75" s="0" t="s">
        <v>383</v>
      </c>
      <c r="C75" s="0" t="s">
        <v>272</v>
      </c>
    </row>
    <row r="76" customFormat="false" ht="12.8" hidden="false" customHeight="false" outlineLevel="0" collapsed="false">
      <c r="A76" s="0" t="s">
        <v>176</v>
      </c>
      <c r="B76" s="0" t="s">
        <v>383</v>
      </c>
      <c r="C76" s="0" t="s">
        <v>271</v>
      </c>
    </row>
    <row r="77" customFormat="false" ht="12.8" hidden="false" customHeight="false" outlineLevel="0" collapsed="false">
      <c r="A77" s="0" t="s">
        <v>17</v>
      </c>
      <c r="B77" s="0" t="s">
        <v>386</v>
      </c>
      <c r="C77" s="0" t="s">
        <v>275</v>
      </c>
    </row>
    <row r="78" customFormat="false" ht="12.8" hidden="false" customHeight="false" outlineLevel="0" collapsed="false">
      <c r="A78" s="0" t="s">
        <v>192</v>
      </c>
      <c r="B78" s="0" t="s">
        <v>385</v>
      </c>
      <c r="C78" s="0" t="s">
        <v>273</v>
      </c>
    </row>
    <row r="79" customFormat="false" ht="12.8" hidden="false" customHeight="false" outlineLevel="0" collapsed="false">
      <c r="A79" s="0" t="s">
        <v>182</v>
      </c>
      <c r="B79" s="0" t="s">
        <v>385</v>
      </c>
      <c r="C79" s="0" t="s">
        <v>274</v>
      </c>
    </row>
    <row r="80" customFormat="false" ht="12.8" hidden="false" customHeight="false" outlineLevel="0" collapsed="false">
      <c r="A80" s="0" t="s">
        <v>33</v>
      </c>
      <c r="B80" s="0" t="s">
        <v>386</v>
      </c>
      <c r="C80" s="0" t="s">
        <v>270</v>
      </c>
    </row>
    <row r="81" customFormat="false" ht="12.8" hidden="false" customHeight="false" outlineLevel="0" collapsed="false">
      <c r="A81" s="0" t="s">
        <v>112</v>
      </c>
      <c r="B81" s="0" t="s">
        <v>385</v>
      </c>
      <c r="C81" s="0" t="s">
        <v>276</v>
      </c>
    </row>
    <row r="82" customFormat="false" ht="12.8" hidden="false" customHeight="false" outlineLevel="0" collapsed="false">
      <c r="A82" s="0" t="s">
        <v>56</v>
      </c>
      <c r="B82" s="0" t="s">
        <v>386</v>
      </c>
      <c r="C82" s="0" t="s">
        <v>277</v>
      </c>
    </row>
    <row r="83" customFormat="false" ht="12.8" hidden="false" customHeight="false" outlineLevel="0" collapsed="false">
      <c r="A83" s="0" t="s">
        <v>47</v>
      </c>
      <c r="B83" s="0" t="s">
        <v>382</v>
      </c>
      <c r="C83" s="0" t="s">
        <v>278</v>
      </c>
    </row>
    <row r="84" customFormat="false" ht="12.8" hidden="false" customHeight="false" outlineLevel="0" collapsed="false">
      <c r="A84" s="0" t="s">
        <v>161</v>
      </c>
      <c r="B84" s="0" t="s">
        <v>385</v>
      </c>
      <c r="C84" s="0" t="s">
        <v>280</v>
      </c>
    </row>
    <row r="85" customFormat="false" ht="12.8" hidden="false" customHeight="false" outlineLevel="0" collapsed="false">
      <c r="A85" s="0" t="s">
        <v>83</v>
      </c>
      <c r="B85" s="0" t="s">
        <v>383</v>
      </c>
      <c r="C85" s="0" t="s">
        <v>279</v>
      </c>
    </row>
    <row r="86" customFormat="false" ht="12.8" hidden="false" customHeight="false" outlineLevel="0" collapsed="false">
      <c r="A86" s="0" t="s">
        <v>149</v>
      </c>
      <c r="B86" s="0" t="s">
        <v>384</v>
      </c>
      <c r="C86" s="0" t="s">
        <v>281</v>
      </c>
    </row>
    <row r="87" customFormat="false" ht="12.8" hidden="false" customHeight="false" outlineLevel="0" collapsed="false">
      <c r="A87" s="0" t="s">
        <v>131</v>
      </c>
      <c r="B87" s="0" t="s">
        <v>381</v>
      </c>
      <c r="C87" s="0" t="s">
        <v>282</v>
      </c>
    </row>
    <row r="88" customFormat="false" ht="12.8" hidden="false" customHeight="false" outlineLevel="0" collapsed="false">
      <c r="A88" s="0" t="s">
        <v>137</v>
      </c>
      <c r="B88" s="0" t="s">
        <v>384</v>
      </c>
      <c r="C88" s="0" t="s">
        <v>285</v>
      </c>
    </row>
    <row r="89" customFormat="false" ht="12.8" hidden="false" customHeight="false" outlineLevel="0" collapsed="false">
      <c r="A89" s="0" t="s">
        <v>162</v>
      </c>
      <c r="B89" s="0" t="s">
        <v>383</v>
      </c>
      <c r="C89" s="0" t="s">
        <v>224</v>
      </c>
    </row>
    <row r="90" customFormat="false" ht="12.8" hidden="false" customHeight="false" outlineLevel="0" collapsed="false">
      <c r="A90" s="0" t="s">
        <v>62</v>
      </c>
      <c r="B90" s="0" t="s">
        <v>383</v>
      </c>
      <c r="C90" s="0" t="s">
        <v>347</v>
      </c>
    </row>
    <row r="91" customFormat="false" ht="12.8" hidden="false" customHeight="false" outlineLevel="0" collapsed="false">
      <c r="A91" s="0" t="s">
        <v>169</v>
      </c>
      <c r="B91" s="0" t="s">
        <v>385</v>
      </c>
      <c r="C91" s="0" t="s">
        <v>284</v>
      </c>
    </row>
    <row r="92" customFormat="false" ht="12.8" hidden="false" customHeight="false" outlineLevel="0" collapsed="false">
      <c r="A92" s="0" t="s">
        <v>175</v>
      </c>
      <c r="B92" s="0" t="s">
        <v>383</v>
      </c>
      <c r="C92" s="0" t="s">
        <v>286</v>
      </c>
    </row>
    <row r="93" customFormat="false" ht="12.8" hidden="false" customHeight="false" outlineLevel="0" collapsed="false">
      <c r="A93" s="0" t="s">
        <v>134</v>
      </c>
      <c r="B93" s="0" t="s">
        <v>385</v>
      </c>
      <c r="C93" s="0" t="s">
        <v>288</v>
      </c>
    </row>
    <row r="94" customFormat="false" ht="12.8" hidden="false" customHeight="false" outlineLevel="0" collapsed="false">
      <c r="A94" s="0" t="s">
        <v>81</v>
      </c>
      <c r="B94" s="0" t="s">
        <v>381</v>
      </c>
      <c r="C94" s="0" t="s">
        <v>290</v>
      </c>
    </row>
    <row r="95" customFormat="false" ht="12.8" hidden="false" customHeight="false" outlineLevel="0" collapsed="false">
      <c r="A95" s="0" t="s">
        <v>164</v>
      </c>
      <c r="B95" s="0" t="s">
        <v>385</v>
      </c>
      <c r="C95" s="0" t="s">
        <v>291</v>
      </c>
    </row>
    <row r="96" customFormat="false" ht="12.8" hidden="false" customHeight="false" outlineLevel="0" collapsed="false">
      <c r="A96" s="0" t="s">
        <v>26</v>
      </c>
      <c r="B96" s="0" t="s">
        <v>386</v>
      </c>
      <c r="C96" s="0" t="s">
        <v>292</v>
      </c>
    </row>
    <row r="97" customFormat="false" ht="12.8" hidden="false" customHeight="false" outlineLevel="0" collapsed="false">
      <c r="A97" s="0" t="s">
        <v>150</v>
      </c>
      <c r="B97" s="0" t="s">
        <v>383</v>
      </c>
      <c r="C97" s="0" t="s">
        <v>350</v>
      </c>
    </row>
    <row r="98" customFormat="false" ht="12.8" hidden="false" customHeight="false" outlineLevel="0" collapsed="false">
      <c r="A98" s="0" t="s">
        <v>82</v>
      </c>
      <c r="B98" s="0" t="s">
        <v>381</v>
      </c>
      <c r="C98" s="0" t="s">
        <v>289</v>
      </c>
    </row>
    <row r="99" customFormat="false" ht="12.8" hidden="false" customHeight="false" outlineLevel="0" collapsed="false">
      <c r="A99" s="0" t="s">
        <v>22</v>
      </c>
      <c r="B99" s="0" t="s">
        <v>386</v>
      </c>
      <c r="C99" s="0" t="s">
        <v>293</v>
      </c>
    </row>
    <row r="100" customFormat="false" ht="12.8" hidden="false" customHeight="false" outlineLevel="0" collapsed="false">
      <c r="A100" s="0" t="s">
        <v>35</v>
      </c>
      <c r="B100" s="0" t="s">
        <v>386</v>
      </c>
      <c r="C100" s="0" t="s">
        <v>294</v>
      </c>
    </row>
    <row r="101" customFormat="false" ht="12.8" hidden="false" customHeight="false" outlineLevel="0" collapsed="false">
      <c r="A101" s="0" t="s">
        <v>31</v>
      </c>
      <c r="B101" s="0" t="s">
        <v>386</v>
      </c>
      <c r="C101" s="0" t="s">
        <v>287</v>
      </c>
    </row>
    <row r="102" customFormat="false" ht="12.8" hidden="false" customHeight="false" outlineLevel="0" collapsed="false">
      <c r="A102" s="0" t="s">
        <v>159</v>
      </c>
      <c r="B102" s="0" t="s">
        <v>385</v>
      </c>
      <c r="C102" s="0" t="s">
        <v>307</v>
      </c>
    </row>
    <row r="103" customFormat="false" ht="12.8" hidden="false" customHeight="false" outlineLevel="0" collapsed="false">
      <c r="A103" s="0" t="s">
        <v>43</v>
      </c>
      <c r="B103" s="0" t="s">
        <v>384</v>
      </c>
      <c r="C103" s="0" t="s">
        <v>304</v>
      </c>
    </row>
    <row r="104" customFormat="false" ht="12.8" hidden="false" customHeight="false" outlineLevel="0" collapsed="false">
      <c r="A104" s="0" t="s">
        <v>116</v>
      </c>
      <c r="B104" s="0" t="s">
        <v>381</v>
      </c>
      <c r="C104" s="0" t="s">
        <v>295</v>
      </c>
    </row>
    <row r="105" customFormat="false" ht="12.8" hidden="false" customHeight="false" outlineLevel="0" collapsed="false">
      <c r="A105" s="0" t="s">
        <v>115</v>
      </c>
      <c r="B105" s="0" t="s">
        <v>383</v>
      </c>
      <c r="C105" s="0" t="s">
        <v>298</v>
      </c>
    </row>
    <row r="106" customFormat="false" ht="12.8" hidden="false" customHeight="false" outlineLevel="0" collapsed="false">
      <c r="A106" s="0" t="s">
        <v>143</v>
      </c>
      <c r="B106" s="0" t="s">
        <v>382</v>
      </c>
      <c r="C106" s="0" t="s">
        <v>303</v>
      </c>
    </row>
    <row r="107" customFormat="false" ht="12.8" hidden="false" customHeight="false" outlineLevel="0" collapsed="false">
      <c r="A107" s="0" t="s">
        <v>53</v>
      </c>
      <c r="B107" s="0" t="s">
        <v>386</v>
      </c>
      <c r="C107" s="0" t="s">
        <v>318</v>
      </c>
    </row>
    <row r="108" customFormat="false" ht="12.8" hidden="false" customHeight="false" outlineLevel="0" collapsed="false">
      <c r="A108" s="0" t="s">
        <v>128</v>
      </c>
      <c r="B108" s="0" t="s">
        <v>381</v>
      </c>
      <c r="C108" s="0" t="s">
        <v>299</v>
      </c>
    </row>
    <row r="109" customFormat="false" ht="12.8" hidden="false" customHeight="false" outlineLevel="0" collapsed="false">
      <c r="A109" s="0" t="s">
        <v>99</v>
      </c>
      <c r="B109" s="0" t="s">
        <v>386</v>
      </c>
      <c r="C109" s="0" t="s">
        <v>300</v>
      </c>
    </row>
    <row r="110" customFormat="false" ht="12.8" hidden="false" customHeight="false" outlineLevel="0" collapsed="false">
      <c r="A110" s="0" t="s">
        <v>188</v>
      </c>
      <c r="B110" s="0" t="s">
        <v>383</v>
      </c>
      <c r="C110" s="0" t="s">
        <v>309</v>
      </c>
    </row>
    <row r="111" customFormat="false" ht="12.8" hidden="false" customHeight="false" outlineLevel="0" collapsed="false">
      <c r="A111" s="0" t="s">
        <v>54</v>
      </c>
      <c r="B111" s="0" t="s">
        <v>386</v>
      </c>
      <c r="C111" s="0" t="s">
        <v>306</v>
      </c>
    </row>
    <row r="112" customFormat="false" ht="12.8" hidden="false" customHeight="false" outlineLevel="0" collapsed="false">
      <c r="A112" s="0" t="s">
        <v>103</v>
      </c>
      <c r="B112" s="0" t="s">
        <v>383</v>
      </c>
      <c r="C112" s="0" t="s">
        <v>305</v>
      </c>
    </row>
    <row r="113" customFormat="false" ht="12.8" hidden="false" customHeight="false" outlineLevel="0" collapsed="false">
      <c r="A113" s="0" t="s">
        <v>117</v>
      </c>
      <c r="B113" s="0" t="s">
        <v>381</v>
      </c>
      <c r="C113" s="0" t="s">
        <v>308</v>
      </c>
    </row>
    <row r="114" customFormat="false" ht="12.8" hidden="false" customHeight="false" outlineLevel="0" collapsed="false">
      <c r="A114" s="0" t="s">
        <v>101</v>
      </c>
      <c r="B114" s="0" t="s">
        <v>381</v>
      </c>
      <c r="C114" s="0" t="s">
        <v>301</v>
      </c>
    </row>
    <row r="115" customFormat="false" ht="12.8" hidden="false" customHeight="false" outlineLevel="0" collapsed="false">
      <c r="A115" s="0" t="s">
        <v>78</v>
      </c>
      <c r="B115" s="0" t="s">
        <v>381</v>
      </c>
      <c r="C115" s="0" t="s">
        <v>302</v>
      </c>
    </row>
    <row r="116" customFormat="false" ht="12.8" hidden="false" customHeight="false" outlineLevel="0" collapsed="false">
      <c r="A116" s="0" t="s">
        <v>97</v>
      </c>
      <c r="B116" s="0" t="s">
        <v>381</v>
      </c>
      <c r="C116" s="0" t="s">
        <v>296</v>
      </c>
    </row>
    <row r="117" customFormat="false" ht="12.8" hidden="false" customHeight="false" outlineLevel="0" collapsed="false">
      <c r="A117" s="0" t="s">
        <v>88</v>
      </c>
      <c r="B117" s="0" t="s">
        <v>383</v>
      </c>
      <c r="C117" s="0" t="s">
        <v>297</v>
      </c>
    </row>
    <row r="118" customFormat="false" ht="12.8" hidden="false" customHeight="false" outlineLevel="0" collapsed="false">
      <c r="A118" s="0" t="s">
        <v>37</v>
      </c>
      <c r="B118" s="0" t="s">
        <v>381</v>
      </c>
      <c r="C118" s="0" t="s">
        <v>310</v>
      </c>
    </row>
    <row r="119" customFormat="false" ht="12.8" hidden="false" customHeight="false" outlineLevel="0" collapsed="false">
      <c r="A119" s="0" t="s">
        <v>76</v>
      </c>
      <c r="B119" s="0" t="s">
        <v>381</v>
      </c>
      <c r="C119" s="0" t="s">
        <v>315</v>
      </c>
    </row>
    <row r="120" customFormat="false" ht="12.8" hidden="false" customHeight="false" outlineLevel="0" collapsed="false">
      <c r="A120" s="0" t="s">
        <v>138</v>
      </c>
      <c r="B120" s="0" t="s">
        <v>381</v>
      </c>
      <c r="C120" s="0" t="s">
        <v>316</v>
      </c>
    </row>
    <row r="121" customFormat="false" ht="12.8" hidden="false" customHeight="false" outlineLevel="0" collapsed="false">
      <c r="A121" s="0" t="s">
        <v>173</v>
      </c>
      <c r="B121" s="0" t="s">
        <v>382</v>
      </c>
      <c r="C121" s="0" t="s">
        <v>314</v>
      </c>
    </row>
    <row r="122" customFormat="false" ht="12.8" hidden="false" customHeight="false" outlineLevel="0" collapsed="false">
      <c r="A122" s="0" t="s">
        <v>21</v>
      </c>
      <c r="B122" s="0" t="s">
        <v>386</v>
      </c>
      <c r="C122" s="0" t="s">
        <v>312</v>
      </c>
    </row>
    <row r="123" customFormat="false" ht="12.8" hidden="false" customHeight="false" outlineLevel="0" collapsed="false">
      <c r="A123" s="0" t="s">
        <v>16</v>
      </c>
      <c r="B123" s="0" t="s">
        <v>386</v>
      </c>
      <c r="C123" s="0" t="s">
        <v>320</v>
      </c>
    </row>
    <row r="124" customFormat="false" ht="12.8" hidden="false" customHeight="false" outlineLevel="0" collapsed="false">
      <c r="A124" s="0" t="s">
        <v>110</v>
      </c>
      <c r="B124" s="0" t="s">
        <v>383</v>
      </c>
      <c r="C124" s="0" t="s">
        <v>311</v>
      </c>
    </row>
    <row r="125" customFormat="false" ht="12.8" hidden="false" customHeight="false" outlineLevel="0" collapsed="false">
      <c r="A125" s="0" t="s">
        <v>28</v>
      </c>
      <c r="B125" s="0" t="s">
        <v>383</v>
      </c>
      <c r="C125" s="0" t="s">
        <v>313</v>
      </c>
    </row>
    <row r="126" customFormat="false" ht="12.8" hidden="false" customHeight="false" outlineLevel="0" collapsed="false">
      <c r="A126" s="0" t="s">
        <v>170</v>
      </c>
      <c r="B126" s="0" t="s">
        <v>385</v>
      </c>
      <c r="C126" s="0" t="s">
        <v>322</v>
      </c>
    </row>
    <row r="127" customFormat="false" ht="12.8" hidden="false" customHeight="false" outlineLevel="0" collapsed="false">
      <c r="A127" s="0" t="s">
        <v>165</v>
      </c>
      <c r="B127" s="0" t="s">
        <v>383</v>
      </c>
      <c r="C127" s="0" t="s">
        <v>323</v>
      </c>
    </row>
    <row r="128" customFormat="false" ht="12.8" hidden="false" customHeight="false" outlineLevel="0" collapsed="false">
      <c r="A128" s="0" t="s">
        <v>84</v>
      </c>
      <c r="B128" s="0" t="s">
        <v>382</v>
      </c>
      <c r="C128" s="0" t="s">
        <v>325</v>
      </c>
    </row>
    <row r="129" customFormat="false" ht="12.8" hidden="false" customHeight="false" outlineLevel="0" collapsed="false">
      <c r="A129" s="0" t="s">
        <v>125</v>
      </c>
      <c r="B129" s="0" t="s">
        <v>382</v>
      </c>
      <c r="C129" s="0" t="s">
        <v>328</v>
      </c>
    </row>
    <row r="130" customFormat="false" ht="12.8" hidden="false" customHeight="false" outlineLevel="0" collapsed="false">
      <c r="A130" s="0" t="s">
        <v>147</v>
      </c>
      <c r="B130" s="0" t="s">
        <v>383</v>
      </c>
      <c r="C130" s="0" t="s">
        <v>329</v>
      </c>
    </row>
    <row r="131" customFormat="false" ht="12.8" hidden="false" customHeight="false" outlineLevel="0" collapsed="false">
      <c r="A131" s="0" t="s">
        <v>74</v>
      </c>
      <c r="B131" s="0" t="s">
        <v>383</v>
      </c>
      <c r="C131" s="0" t="s">
        <v>326</v>
      </c>
    </row>
    <row r="132" customFormat="false" ht="12.8" hidden="false" customHeight="false" outlineLevel="0" collapsed="false">
      <c r="A132" s="0" t="s">
        <v>72</v>
      </c>
      <c r="B132" s="0" t="s">
        <v>386</v>
      </c>
      <c r="C132" s="0" t="s">
        <v>330</v>
      </c>
    </row>
    <row r="133" customFormat="false" ht="12.8" hidden="false" customHeight="false" outlineLevel="0" collapsed="false">
      <c r="A133" s="0" t="s">
        <v>195</v>
      </c>
      <c r="B133" s="0" t="s">
        <v>383</v>
      </c>
      <c r="C133" s="0" t="s">
        <v>317</v>
      </c>
    </row>
    <row r="134" customFormat="false" ht="12.8" hidden="false" customHeight="false" outlineLevel="0" collapsed="false">
      <c r="A134" s="0" t="s">
        <v>24</v>
      </c>
      <c r="B134" s="0" t="s">
        <v>386</v>
      </c>
      <c r="C134" s="0" t="s">
        <v>331</v>
      </c>
    </row>
    <row r="135" customFormat="false" ht="12.8" hidden="false" customHeight="false" outlineLevel="0" collapsed="false">
      <c r="A135" s="0" t="s">
        <v>118</v>
      </c>
      <c r="B135" s="0" t="s">
        <v>382</v>
      </c>
      <c r="C135" s="0" t="s">
        <v>327</v>
      </c>
    </row>
    <row r="136" customFormat="false" ht="12.8" hidden="false" customHeight="false" outlineLevel="0" collapsed="false">
      <c r="A136" s="0" t="s">
        <v>171</v>
      </c>
      <c r="B136" s="0" t="s">
        <v>385</v>
      </c>
      <c r="C136" s="0" t="s">
        <v>324</v>
      </c>
    </row>
    <row r="137" customFormat="false" ht="12.8" hidden="false" customHeight="false" outlineLevel="0" collapsed="false">
      <c r="A137" s="0" t="s">
        <v>120</v>
      </c>
      <c r="B137" s="0" t="s">
        <v>385</v>
      </c>
      <c r="C137" s="0" t="s">
        <v>332</v>
      </c>
    </row>
    <row r="138" customFormat="false" ht="12.8" hidden="false" customHeight="false" outlineLevel="0" collapsed="false">
      <c r="A138" s="0" t="s">
        <v>68</v>
      </c>
      <c r="B138" s="0" t="s">
        <v>386</v>
      </c>
      <c r="C138" s="0" t="s">
        <v>333</v>
      </c>
    </row>
    <row r="139" customFormat="false" ht="12.8" hidden="false" customHeight="false" outlineLevel="0" collapsed="false">
      <c r="A139" s="0" t="s">
        <v>179</v>
      </c>
      <c r="B139" s="0" t="s">
        <v>384</v>
      </c>
      <c r="C139" s="0" t="s">
        <v>334</v>
      </c>
    </row>
    <row r="140" customFormat="false" ht="12.8" hidden="false" customHeight="false" outlineLevel="0" collapsed="false">
      <c r="A140" s="0" t="s">
        <v>146</v>
      </c>
      <c r="B140" s="0" t="s">
        <v>381</v>
      </c>
      <c r="C140" s="0" t="s">
        <v>335</v>
      </c>
    </row>
    <row r="141" customFormat="false" ht="12.8" hidden="false" customHeight="false" outlineLevel="0" collapsed="false">
      <c r="A141" s="0" t="s">
        <v>185</v>
      </c>
      <c r="B141" s="0" t="s">
        <v>385</v>
      </c>
      <c r="C141" s="0" t="s">
        <v>337</v>
      </c>
    </row>
    <row r="142" customFormat="false" ht="12.8" hidden="false" customHeight="false" outlineLevel="0" collapsed="false">
      <c r="A142" s="0" t="s">
        <v>163</v>
      </c>
      <c r="B142" s="0" t="s">
        <v>381</v>
      </c>
      <c r="C142" s="0" t="s">
        <v>351</v>
      </c>
    </row>
    <row r="143" customFormat="false" ht="12.8" hidden="false" customHeight="false" outlineLevel="0" collapsed="false">
      <c r="A143" s="0" t="s">
        <v>119</v>
      </c>
      <c r="B143" s="0" t="s">
        <v>381</v>
      </c>
      <c r="C143" s="0" t="s">
        <v>338</v>
      </c>
    </row>
    <row r="144" customFormat="false" ht="12.8" hidden="false" customHeight="false" outlineLevel="0" collapsed="false">
      <c r="A144" s="0" t="s">
        <v>144</v>
      </c>
      <c r="B144" s="0" t="s">
        <v>383</v>
      </c>
      <c r="C144" s="0" t="s">
        <v>342</v>
      </c>
    </row>
    <row r="145" customFormat="false" ht="12.8" hidden="false" customHeight="false" outlineLevel="0" collapsed="false">
      <c r="A145" s="0" t="s">
        <v>89</v>
      </c>
      <c r="B145" s="0" t="s">
        <v>381</v>
      </c>
      <c r="C145" s="0" t="s">
        <v>341</v>
      </c>
    </row>
    <row r="146" customFormat="false" ht="12.8" hidden="false" customHeight="false" outlineLevel="0" collapsed="false">
      <c r="A146" s="0" t="s">
        <v>130</v>
      </c>
      <c r="B146" s="0" t="s">
        <v>382</v>
      </c>
      <c r="C146" s="0" t="s">
        <v>247</v>
      </c>
    </row>
    <row r="147" customFormat="false" ht="12.8" hidden="false" customHeight="false" outlineLevel="0" collapsed="false">
      <c r="A147" s="0" t="s">
        <v>156</v>
      </c>
      <c r="B147" s="0" t="s">
        <v>381</v>
      </c>
      <c r="C147" s="0" t="s">
        <v>345</v>
      </c>
    </row>
    <row r="148" customFormat="false" ht="12.8" hidden="false" customHeight="false" outlineLevel="0" collapsed="false">
      <c r="A148" s="0" t="s">
        <v>106</v>
      </c>
      <c r="B148" s="0" t="s">
        <v>386</v>
      </c>
      <c r="C148" s="0" t="s">
        <v>339</v>
      </c>
    </row>
    <row r="149" customFormat="false" ht="12.8" hidden="false" customHeight="false" outlineLevel="0" collapsed="false">
      <c r="A149" s="0" t="s">
        <v>133</v>
      </c>
      <c r="B149" s="0" t="s">
        <v>381</v>
      </c>
      <c r="C149" s="0" t="s">
        <v>348</v>
      </c>
    </row>
    <row r="150" customFormat="false" ht="12.8" hidden="false" customHeight="false" outlineLevel="0" collapsed="false">
      <c r="A150" s="0" t="s">
        <v>63</v>
      </c>
      <c r="B150" s="0" t="s">
        <v>382</v>
      </c>
      <c r="C150" s="0" t="s">
        <v>352</v>
      </c>
    </row>
    <row r="151" customFormat="false" ht="12.8" hidden="false" customHeight="false" outlineLevel="0" collapsed="false">
      <c r="A151" s="0" t="s">
        <v>32</v>
      </c>
      <c r="B151" s="0" t="s">
        <v>386</v>
      </c>
      <c r="C151" s="0" t="s">
        <v>343</v>
      </c>
    </row>
    <row r="152" customFormat="false" ht="12.8" hidden="false" customHeight="false" outlineLevel="0" collapsed="false">
      <c r="A152" s="0" t="s">
        <v>65</v>
      </c>
      <c r="B152" s="0" t="s">
        <v>386</v>
      </c>
      <c r="C152" s="0" t="s">
        <v>344</v>
      </c>
    </row>
    <row r="153" customFormat="false" ht="12.8" hidden="false" customHeight="false" outlineLevel="0" collapsed="false">
      <c r="A153" s="0" t="s">
        <v>19</v>
      </c>
      <c r="B153" s="0" t="s">
        <v>386</v>
      </c>
      <c r="C153" s="0" t="s">
        <v>353</v>
      </c>
    </row>
    <row r="154" customFormat="false" ht="12.8" hidden="false" customHeight="false" outlineLevel="0" collapsed="false">
      <c r="A154" s="0" t="s">
        <v>126</v>
      </c>
      <c r="B154" s="0" t="s">
        <v>381</v>
      </c>
      <c r="C154" s="0" t="s">
        <v>251</v>
      </c>
    </row>
    <row r="155" customFormat="false" ht="12.8" hidden="false" customHeight="false" outlineLevel="0" collapsed="false">
      <c r="A155" s="0" t="s">
        <v>49</v>
      </c>
      <c r="B155" s="0" t="s">
        <v>381</v>
      </c>
      <c r="C155" s="0" t="s">
        <v>340</v>
      </c>
    </row>
    <row r="156" customFormat="false" ht="12.8" hidden="false" customHeight="false" outlineLevel="0" collapsed="false">
      <c r="A156" s="0" t="s">
        <v>190</v>
      </c>
      <c r="B156" s="0" t="s">
        <v>385</v>
      </c>
      <c r="C156" s="0" t="s">
        <v>355</v>
      </c>
    </row>
    <row r="157" customFormat="false" ht="12.8" hidden="false" customHeight="false" outlineLevel="0" collapsed="false">
      <c r="A157" s="0" t="s">
        <v>124</v>
      </c>
      <c r="B157" s="0" t="s">
        <v>381</v>
      </c>
      <c r="C157" s="0" t="s">
        <v>228</v>
      </c>
    </row>
    <row r="158" customFormat="false" ht="12.8" hidden="false" customHeight="false" outlineLevel="0" collapsed="false">
      <c r="A158" s="0" t="s">
        <v>85</v>
      </c>
      <c r="B158" s="0" t="s">
        <v>381</v>
      </c>
      <c r="C158" s="0" t="s">
        <v>360</v>
      </c>
    </row>
    <row r="159" customFormat="false" ht="12.8" hidden="false" customHeight="false" outlineLevel="0" collapsed="false">
      <c r="A159" s="0" t="s">
        <v>121</v>
      </c>
      <c r="B159" s="0" t="s">
        <v>383</v>
      </c>
      <c r="C159" s="0" t="s">
        <v>359</v>
      </c>
    </row>
    <row r="160" customFormat="false" ht="12.8" hidden="false" customHeight="false" outlineLevel="0" collapsed="false">
      <c r="A160" s="0" t="s">
        <v>168</v>
      </c>
      <c r="B160" s="0" t="s">
        <v>384</v>
      </c>
      <c r="C160" s="0" t="s">
        <v>357</v>
      </c>
    </row>
    <row r="161" customFormat="false" ht="12.8" hidden="false" customHeight="false" outlineLevel="0" collapsed="false">
      <c r="A161" s="0" t="s">
        <v>191</v>
      </c>
      <c r="B161" s="0" t="s">
        <v>384</v>
      </c>
      <c r="C161" s="0" t="s">
        <v>365</v>
      </c>
    </row>
    <row r="162" customFormat="false" ht="12.8" hidden="false" customHeight="false" outlineLevel="0" collapsed="false">
      <c r="A162" s="0" t="s">
        <v>25</v>
      </c>
      <c r="B162" s="0" t="s">
        <v>383</v>
      </c>
      <c r="C162" s="0" t="s">
        <v>244</v>
      </c>
    </row>
    <row r="163" customFormat="false" ht="12.8" hidden="false" customHeight="false" outlineLevel="0" collapsed="false">
      <c r="A163" s="0" t="s">
        <v>59</v>
      </c>
      <c r="B163" s="0" t="s">
        <v>383</v>
      </c>
      <c r="C163" s="0" t="s">
        <v>361</v>
      </c>
    </row>
    <row r="164" customFormat="false" ht="12.8" hidden="false" customHeight="false" outlineLevel="0" collapsed="false">
      <c r="A164" s="0" t="s">
        <v>45</v>
      </c>
      <c r="B164" s="0" t="s">
        <v>382</v>
      </c>
      <c r="C164" s="0" t="s">
        <v>362</v>
      </c>
    </row>
    <row r="165" customFormat="false" ht="12.8" hidden="false" customHeight="false" outlineLevel="0" collapsed="false">
      <c r="A165" s="0" t="s">
        <v>136</v>
      </c>
      <c r="B165" s="0" t="s">
        <v>385</v>
      </c>
      <c r="C165" s="0" t="s">
        <v>363</v>
      </c>
    </row>
    <row r="166" customFormat="false" ht="12.8" hidden="false" customHeight="false" outlineLevel="0" collapsed="false">
      <c r="A166" s="0" t="s">
        <v>180</v>
      </c>
      <c r="B166" s="0" t="s">
        <v>384</v>
      </c>
      <c r="C166" s="0" t="s">
        <v>364</v>
      </c>
    </row>
    <row r="167" customFormat="false" ht="12.8" hidden="false" customHeight="false" outlineLevel="0" collapsed="false">
      <c r="A167" s="0" t="s">
        <v>50</v>
      </c>
      <c r="B167" s="0" t="s">
        <v>383</v>
      </c>
      <c r="C167" s="0" t="s">
        <v>356</v>
      </c>
    </row>
    <row r="168" customFormat="false" ht="12.8" hidden="false" customHeight="false" outlineLevel="0" collapsed="false">
      <c r="A168" s="0" t="s">
        <v>158</v>
      </c>
      <c r="B168" s="0" t="s">
        <v>381</v>
      </c>
      <c r="C168" s="0" t="s">
        <v>358</v>
      </c>
    </row>
    <row r="169" customFormat="false" ht="12.8" hidden="false" customHeight="false" outlineLevel="0" collapsed="false">
      <c r="A169" s="0" t="s">
        <v>148</v>
      </c>
      <c r="B169" s="0" t="s">
        <v>381</v>
      </c>
      <c r="C169" s="0" t="s">
        <v>366</v>
      </c>
    </row>
    <row r="170" customFormat="false" ht="12.8" hidden="false" customHeight="false" outlineLevel="0" collapsed="false">
      <c r="A170" s="0" t="s">
        <v>94</v>
      </c>
      <c r="B170" s="0" t="s">
        <v>384</v>
      </c>
      <c r="C170" s="0" t="s">
        <v>367</v>
      </c>
    </row>
    <row r="171" customFormat="false" ht="12.8" hidden="false" customHeight="false" outlineLevel="0" collapsed="false">
      <c r="A171" s="0" t="s">
        <v>67</v>
      </c>
      <c r="B171" s="0" t="s">
        <v>382</v>
      </c>
      <c r="C171" s="0" t="s">
        <v>371</v>
      </c>
    </row>
    <row r="172" customFormat="false" ht="12.8" hidden="false" customHeight="false" outlineLevel="0" collapsed="false">
      <c r="A172" s="0" t="s">
        <v>60</v>
      </c>
      <c r="B172" s="0" t="s">
        <v>382</v>
      </c>
      <c r="C172" s="0" t="s">
        <v>370</v>
      </c>
    </row>
    <row r="173" customFormat="false" ht="12.8" hidden="false" customHeight="false" outlineLevel="0" collapsed="false">
      <c r="A173" s="0" t="s">
        <v>152</v>
      </c>
      <c r="B173" s="0" t="s">
        <v>384</v>
      </c>
      <c r="C173" s="0" t="s">
        <v>372</v>
      </c>
    </row>
    <row r="174" customFormat="false" ht="12.8" hidden="false" customHeight="false" outlineLevel="0" collapsed="false">
      <c r="A174" s="0" t="s">
        <v>174</v>
      </c>
      <c r="B174" s="0" t="s">
        <v>382</v>
      </c>
      <c r="C174" s="0" t="s">
        <v>373</v>
      </c>
    </row>
    <row r="175" customFormat="false" ht="12.8" hidden="false" customHeight="false" outlineLevel="0" collapsed="false">
      <c r="A175" s="0" t="s">
        <v>193</v>
      </c>
      <c r="B175" s="0" t="s">
        <v>383</v>
      </c>
      <c r="C175" s="0" t="s">
        <v>374</v>
      </c>
    </row>
    <row r="176" customFormat="false" ht="12.8" hidden="false" customHeight="false" outlineLevel="0" collapsed="false">
      <c r="A176" s="0" t="s">
        <v>34</v>
      </c>
      <c r="B176" s="0" t="s">
        <v>383</v>
      </c>
      <c r="C176" s="0" t="s">
        <v>336</v>
      </c>
    </row>
    <row r="177" customFormat="false" ht="12.8" hidden="false" customHeight="false" outlineLevel="0" collapsed="false">
      <c r="A177" s="0" t="s">
        <v>71</v>
      </c>
      <c r="B177" s="0" t="s">
        <v>386</v>
      </c>
      <c r="C177" s="0" t="s">
        <v>283</v>
      </c>
    </row>
    <row r="178" customFormat="false" ht="12.8" hidden="false" customHeight="false" outlineLevel="0" collapsed="false">
      <c r="A178" s="0" t="s">
        <v>183</v>
      </c>
      <c r="B178" s="0" t="s">
        <v>385</v>
      </c>
      <c r="C178" s="0" t="s">
        <v>375</v>
      </c>
    </row>
    <row r="179" customFormat="false" ht="12.8" hidden="false" customHeight="false" outlineLevel="0" collapsed="false">
      <c r="A179" s="0" t="s">
        <v>40</v>
      </c>
      <c r="B179" s="0" t="s">
        <v>381</v>
      </c>
      <c r="C179" s="0" t="s">
        <v>346</v>
      </c>
    </row>
    <row r="180" customFormat="false" ht="12.8" hidden="false" customHeight="false" outlineLevel="0" collapsed="false">
      <c r="A180" s="0" t="s">
        <v>102</v>
      </c>
      <c r="B180" s="0" t="s">
        <v>381</v>
      </c>
      <c r="C180" s="0" t="s">
        <v>376</v>
      </c>
    </row>
    <row r="181" customFormat="false" ht="12.8" hidden="false" customHeight="false" outlineLevel="0" collapsed="false">
      <c r="A181" s="0" t="s">
        <v>141</v>
      </c>
      <c r="B181" s="0" t="s">
        <v>381</v>
      </c>
      <c r="C181" s="0" t="s">
        <v>377</v>
      </c>
    </row>
  </sheetData>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1:Q27"/>
  <sheetViews>
    <sheetView showFormulas="false" showGridLines="true" showRowColHeaders="true" showZeros="true" rightToLeft="false" tabSelected="false" showOutlineSymbols="true" defaultGridColor="true" view="normal" topLeftCell="A1" colorId="64" zoomScale="140" zoomScaleNormal="140" zoomScalePageLayoutView="100" workbookViewId="0">
      <selection pane="topLeft" activeCell="F38" activeCellId="0" sqref="F38"/>
    </sheetView>
  </sheetViews>
  <sheetFormatPr defaultColWidth="11.53515625" defaultRowHeight="12.8" zeroHeight="false" outlineLevelRow="0" outlineLevelCol="0"/>
  <cols>
    <col collapsed="false" customWidth="true" hidden="false" outlineLevel="0" max="1" min="1" style="0" width="14.19"/>
    <col collapsed="false" customWidth="true" hidden="false" outlineLevel="0" max="12" min="2" style="0" width="8.67"/>
    <col collapsed="false" customWidth="false" hidden="true" outlineLevel="0" max="14" min="13" style="0" width="11.52"/>
    <col collapsed="false" customWidth="true" hidden="false" outlineLevel="0" max="15" min="15" style="0" width="26.79"/>
    <col collapsed="false" customWidth="false" hidden="true" outlineLevel="0" max="16" min="16" style="0" width="11.52"/>
    <col collapsed="false" customWidth="true" hidden="true" outlineLevel="0" max="17" min="17" style="0" width="10.12"/>
  </cols>
  <sheetData>
    <row r="1" customFormat="false" ht="12.8" hidden="false" customHeight="false" outlineLevel="0" collapsed="false">
      <c r="A1" s="10" t="s">
        <v>196</v>
      </c>
      <c r="B1" s="11" t="s">
        <v>197</v>
      </c>
      <c r="C1" s="12"/>
      <c r="D1" s="12"/>
      <c r="E1" s="12"/>
      <c r="F1" s="12"/>
      <c r="G1" s="12"/>
      <c r="H1" s="12"/>
      <c r="I1" s="12"/>
      <c r="J1" s="12"/>
      <c r="K1" s="12"/>
      <c r="L1" s="13"/>
    </row>
    <row r="2" customFormat="false" ht="12.8" hidden="false" customHeight="false" outlineLevel="0" collapsed="false">
      <c r="A2" s="14" t="s">
        <v>15</v>
      </c>
      <c r="B2" s="15" t="n">
        <v>2013</v>
      </c>
      <c r="C2" s="16" t="n">
        <v>2014</v>
      </c>
      <c r="D2" s="16" t="n">
        <v>2015</v>
      </c>
      <c r="E2" s="16" t="n">
        <v>2016</v>
      </c>
      <c r="F2" s="16" t="n">
        <v>2017</v>
      </c>
      <c r="G2" s="16" t="n">
        <v>2018</v>
      </c>
      <c r="H2" s="16" t="n">
        <v>2019</v>
      </c>
      <c r="I2" s="16" t="n">
        <v>2020</v>
      </c>
      <c r="J2" s="16" t="n">
        <v>2021</v>
      </c>
      <c r="K2" s="16" t="n">
        <v>2022</v>
      </c>
      <c r="L2" s="17" t="n">
        <v>2023</v>
      </c>
    </row>
    <row r="3" customFormat="false" ht="12.8" hidden="false" customHeight="false" outlineLevel="0" collapsed="false">
      <c r="A3" s="60" t="s">
        <v>203</v>
      </c>
      <c r="B3" s="38" t="n">
        <v>74.33</v>
      </c>
      <c r="C3" s="39" t="n">
        <v>74.73</v>
      </c>
      <c r="D3" s="39" t="n">
        <v>73.89</v>
      </c>
      <c r="E3" s="39" t="n">
        <v>74.91</v>
      </c>
      <c r="F3" s="39" t="n">
        <v>74.93</v>
      </c>
      <c r="G3" s="39" t="n">
        <v>73.95</v>
      </c>
      <c r="H3" s="39" t="n">
        <v>71.7</v>
      </c>
      <c r="I3" s="39" t="n">
        <v>71.22</v>
      </c>
      <c r="J3" s="39" t="n">
        <v>71.01</v>
      </c>
      <c r="K3" s="39" t="n">
        <v>77.28</v>
      </c>
      <c r="L3" s="40" t="n">
        <v>73.36</v>
      </c>
    </row>
    <row r="4" customFormat="false" ht="12.8" hidden="false" customHeight="false" outlineLevel="0" collapsed="false">
      <c r="A4" s="61" t="s">
        <v>210</v>
      </c>
      <c r="B4" s="43" t="n">
        <v>51.65</v>
      </c>
      <c r="C4" s="44" t="n">
        <v>52.18</v>
      </c>
      <c r="D4" s="44" t="n">
        <v>52.02</v>
      </c>
      <c r="E4" s="44" t="n">
        <v>45.68</v>
      </c>
      <c r="F4" s="44" t="n">
        <v>47.57</v>
      </c>
      <c r="G4" s="44" t="n">
        <v>47.41</v>
      </c>
      <c r="H4" s="44" t="n">
        <v>48.34</v>
      </c>
      <c r="I4" s="44" t="n">
        <v>50.25</v>
      </c>
      <c r="J4" s="44" t="n">
        <v>49.18</v>
      </c>
      <c r="K4" s="44" t="n">
        <v>39.62</v>
      </c>
      <c r="L4" s="45" t="n">
        <v>37.17</v>
      </c>
    </row>
    <row r="5" customFormat="false" ht="12.8" hidden="false" customHeight="false" outlineLevel="0" collapsed="false">
      <c r="A5" s="61" t="s">
        <v>218</v>
      </c>
      <c r="B5" s="43" t="n">
        <v>67.25</v>
      </c>
      <c r="C5" s="44" t="n">
        <v>65.97</v>
      </c>
      <c r="D5" s="44" t="n">
        <v>68.07</v>
      </c>
      <c r="E5" s="44" t="n">
        <v>67.38</v>
      </c>
      <c r="F5" s="44" t="n">
        <v>66.42</v>
      </c>
      <c r="G5" s="44" t="n">
        <v>68.8</v>
      </c>
      <c r="H5" s="44" t="n">
        <v>67.21</v>
      </c>
      <c r="I5" s="44" t="n">
        <v>65.95</v>
      </c>
      <c r="J5" s="44" t="n">
        <v>63.75</v>
      </c>
      <c r="K5" s="44" t="n">
        <v>55.36</v>
      </c>
      <c r="L5" s="45" t="n">
        <v>58.67</v>
      </c>
    </row>
    <row r="6" customFormat="false" ht="12.8" hidden="false" customHeight="false" outlineLevel="0" collapsed="false">
      <c r="A6" s="61" t="s">
        <v>230</v>
      </c>
      <c r="B6" s="43" t="n">
        <v>26.93</v>
      </c>
      <c r="C6" s="44" t="n">
        <v>27.09</v>
      </c>
      <c r="D6" s="44" t="n">
        <v>26.45</v>
      </c>
      <c r="E6" s="44" t="n">
        <v>19.04</v>
      </c>
      <c r="F6" s="44" t="n">
        <v>22.34</v>
      </c>
      <c r="G6" s="44" t="n">
        <v>21.71</v>
      </c>
      <c r="H6" s="44" t="n">
        <v>21.08</v>
      </c>
      <c r="I6" s="44" t="n">
        <v>21.52</v>
      </c>
      <c r="J6" s="44" t="n">
        <v>21.28</v>
      </c>
      <c r="K6" s="44" t="n">
        <v>25.17</v>
      </c>
      <c r="L6" s="45" t="n">
        <v>22.97</v>
      </c>
    </row>
    <row r="7" customFormat="false" ht="12.8" hidden="false" customHeight="false" outlineLevel="0" collapsed="false">
      <c r="A7" s="61" t="s">
        <v>271</v>
      </c>
      <c r="B7" s="43" t="n">
        <v>58.78</v>
      </c>
      <c r="C7" s="44" t="n">
        <v>59.66</v>
      </c>
      <c r="D7" s="44" t="n">
        <v>59.51</v>
      </c>
      <c r="E7" s="44" t="n">
        <v>56.83</v>
      </c>
      <c r="F7" s="44" t="n">
        <v>57.06</v>
      </c>
      <c r="G7" s="44" t="n">
        <v>56.76</v>
      </c>
      <c r="H7" s="44" t="n">
        <v>54.33</v>
      </c>
      <c r="I7" s="44" t="n">
        <v>54.67</v>
      </c>
      <c r="J7" s="44" t="n">
        <v>53.44</v>
      </c>
      <c r="K7" s="44" t="n">
        <v>41</v>
      </c>
      <c r="L7" s="45" t="n">
        <v>36.62</v>
      </c>
    </row>
    <row r="8" customFormat="false" ht="12.8" hidden="false" customHeight="false" outlineLevel="0" collapsed="false">
      <c r="A8" s="61" t="s">
        <v>334</v>
      </c>
      <c r="B8" s="43" t="n">
        <v>56.58</v>
      </c>
      <c r="C8" s="44" t="n">
        <v>57.22</v>
      </c>
      <c r="D8" s="44" t="n">
        <v>55.03</v>
      </c>
      <c r="E8" s="44" t="n">
        <v>50.97</v>
      </c>
      <c r="F8" s="44" t="n">
        <v>50.55</v>
      </c>
      <c r="G8" s="44" t="n">
        <v>50.04</v>
      </c>
      <c r="H8" s="44" t="n">
        <v>49.69</v>
      </c>
      <c r="I8" s="44" t="n">
        <v>51.08</v>
      </c>
      <c r="J8" s="44" t="n">
        <v>51.29</v>
      </c>
      <c r="K8" s="44" t="n">
        <v>38.82</v>
      </c>
      <c r="L8" s="45" t="n">
        <v>34.77</v>
      </c>
    </row>
    <row r="9" customFormat="false" ht="12.8" hidden="false" customHeight="false" outlineLevel="0" collapsed="false">
      <c r="A9" s="61" t="s">
        <v>346</v>
      </c>
      <c r="B9" s="43" t="n">
        <v>75.44</v>
      </c>
      <c r="C9" s="44" t="n">
        <v>76.81</v>
      </c>
      <c r="D9" s="44" t="n">
        <v>77.94</v>
      </c>
      <c r="E9" s="44" t="n">
        <v>78.08</v>
      </c>
      <c r="F9" s="44" t="n">
        <v>79.88</v>
      </c>
      <c r="G9" s="44" t="n">
        <v>79.61</v>
      </c>
      <c r="H9" s="44" t="n">
        <v>77.81</v>
      </c>
      <c r="I9" s="44" t="n">
        <v>77.59</v>
      </c>
      <c r="J9" s="44" t="n">
        <v>78.41</v>
      </c>
      <c r="K9" s="44" t="n">
        <v>75.56</v>
      </c>
      <c r="L9" s="45" t="n">
        <v>78.6</v>
      </c>
    </row>
    <row r="10" customFormat="false" ht="12.8" hidden="false" customHeight="false" outlineLevel="0" collapsed="false">
      <c r="A10" s="61" t="s">
        <v>364</v>
      </c>
      <c r="B10" s="43" t="n">
        <v>53.44</v>
      </c>
      <c r="C10" s="44" t="n">
        <v>54.13</v>
      </c>
      <c r="D10" s="44" t="n">
        <v>55.84</v>
      </c>
      <c r="E10" s="44" t="n">
        <v>49.24</v>
      </c>
      <c r="F10" s="44" t="n">
        <v>47.02</v>
      </c>
      <c r="G10" s="44" t="n">
        <v>46.5</v>
      </c>
      <c r="H10" s="44" t="n">
        <v>47.19</v>
      </c>
      <c r="I10" s="44" t="n">
        <v>49.98</v>
      </c>
      <c r="J10" s="44" t="n">
        <v>50.21</v>
      </c>
      <c r="K10" s="44" t="n">
        <v>41.25</v>
      </c>
      <c r="L10" s="45" t="n">
        <v>33.97</v>
      </c>
    </row>
    <row r="11" customFormat="false" ht="12.8" hidden="false" customHeight="false" outlineLevel="0" collapsed="false">
      <c r="A11" s="62" t="s">
        <v>367</v>
      </c>
      <c r="B11" s="47" t="n">
        <v>63.21</v>
      </c>
      <c r="C11" s="48" t="n">
        <v>63.07</v>
      </c>
      <c r="D11" s="48" t="n">
        <v>60.9</v>
      </c>
      <c r="E11" s="48" t="n">
        <v>67.07</v>
      </c>
      <c r="F11" s="48" t="n">
        <v>66.81</v>
      </c>
      <c r="G11" s="48" t="n">
        <v>68.84</v>
      </c>
      <c r="H11" s="48" t="n">
        <v>67.54</v>
      </c>
      <c r="I11" s="48" t="n">
        <v>67.48</v>
      </c>
      <c r="J11" s="48" t="n">
        <v>67.04</v>
      </c>
      <c r="K11" s="48" t="n">
        <v>55.76</v>
      </c>
      <c r="L11" s="49" t="n">
        <v>61.19</v>
      </c>
    </row>
    <row r="14" customFormat="false" ht="12.8" hidden="false" customHeight="false" outlineLevel="0" collapsed="false">
      <c r="B14" s="72" t="s">
        <v>403</v>
      </c>
      <c r="C14" s="72"/>
    </row>
    <row r="15" customFormat="false" ht="12.8" hidden="false" customHeight="false" outlineLevel="0" collapsed="false">
      <c r="A15" s="10" t="s">
        <v>196</v>
      </c>
      <c r="B15" s="11" t="s">
        <v>197</v>
      </c>
      <c r="C15" s="12"/>
      <c r="D15" s="12"/>
      <c r="E15" s="12"/>
      <c r="F15" s="12"/>
      <c r="G15" s="12"/>
      <c r="H15" s="12"/>
      <c r="I15" s="12"/>
      <c r="J15" s="12"/>
      <c r="K15" s="12"/>
      <c r="L15" s="13"/>
    </row>
    <row r="16" customFormat="false" ht="23.85" hidden="false" customHeight="false" outlineLevel="0" collapsed="false">
      <c r="A16" s="14" t="s">
        <v>15</v>
      </c>
      <c r="B16" s="67" t="n">
        <v>2013</v>
      </c>
      <c r="C16" s="67" t="n">
        <v>2014</v>
      </c>
      <c r="D16" s="67" t="n">
        <v>2015</v>
      </c>
      <c r="E16" s="16" t="n">
        <v>2016</v>
      </c>
      <c r="F16" s="16" t="n">
        <v>2017</v>
      </c>
      <c r="G16" s="16" t="n">
        <v>2018</v>
      </c>
      <c r="H16" s="16" t="n">
        <v>2019</v>
      </c>
      <c r="I16" s="16" t="n">
        <v>2020</v>
      </c>
      <c r="J16" s="67" t="n">
        <v>2021</v>
      </c>
      <c r="K16" s="67" t="n">
        <v>2022</v>
      </c>
      <c r="L16" s="67" t="n">
        <v>2023</v>
      </c>
      <c r="M16" s="67" t="s">
        <v>396</v>
      </c>
      <c r="N16" s="67" t="s">
        <v>394</v>
      </c>
      <c r="O16" s="70" t="s">
        <v>395</v>
      </c>
    </row>
    <row r="17" customFormat="false" ht="12.8" hidden="false" customHeight="false" outlineLevel="0" collapsed="false">
      <c r="A17" s="73" t="s">
        <v>346</v>
      </c>
      <c r="B17" s="38" t="n">
        <v>75.44</v>
      </c>
      <c r="C17" s="39" t="n">
        <v>76.81</v>
      </c>
      <c r="D17" s="39" t="n">
        <v>77.94</v>
      </c>
      <c r="E17" s="39" t="n">
        <v>78.08</v>
      </c>
      <c r="F17" s="39" t="n">
        <v>79.88</v>
      </c>
      <c r="G17" s="39" t="n">
        <v>79.61</v>
      </c>
      <c r="H17" s="39" t="n">
        <v>77.81</v>
      </c>
      <c r="I17" s="39" t="n">
        <v>77.59</v>
      </c>
      <c r="J17" s="39" t="n">
        <v>78.41</v>
      </c>
      <c r="K17" s="39" t="n">
        <v>75.56</v>
      </c>
      <c r="L17" s="40" t="n">
        <v>78.6</v>
      </c>
      <c r="M17" s="1" t="n">
        <f aca="false">AVERAGE(B17:D17)</f>
        <v>76.73</v>
      </c>
      <c r="N17" s="1" t="n">
        <f aca="false">AVERAGE(J17:L17)</f>
        <v>77.5233333333333</v>
      </c>
      <c r="O17" s="41" t="n">
        <f aca="false">(1-(N17/M17))*-1</f>
        <v>0.0103392849385289</v>
      </c>
      <c r="Q17" s="1" t="n">
        <v>59.39</v>
      </c>
    </row>
    <row r="18" customFormat="false" ht="12.8" hidden="false" customHeight="false" outlineLevel="0" collapsed="false">
      <c r="A18" s="61" t="s">
        <v>203</v>
      </c>
      <c r="B18" s="43" t="n">
        <v>74.33</v>
      </c>
      <c r="C18" s="44" t="n">
        <v>74.73</v>
      </c>
      <c r="D18" s="44" t="n">
        <v>73.89</v>
      </c>
      <c r="E18" s="44" t="n">
        <v>74.91</v>
      </c>
      <c r="F18" s="44" t="n">
        <v>74.93</v>
      </c>
      <c r="G18" s="44" t="n">
        <v>73.95</v>
      </c>
      <c r="H18" s="44" t="n">
        <v>71.7</v>
      </c>
      <c r="I18" s="44" t="n">
        <v>71.22</v>
      </c>
      <c r="J18" s="44" t="n">
        <v>71.01</v>
      </c>
      <c r="K18" s="44" t="n">
        <v>77.28</v>
      </c>
      <c r="L18" s="45" t="n">
        <v>73.36</v>
      </c>
      <c r="M18" s="1" t="n">
        <f aca="false">AVERAGE(B18:D18)</f>
        <v>74.3166666666667</v>
      </c>
      <c r="N18" s="1" t="n">
        <f aca="false">AVERAGE(J18:L18)</f>
        <v>73.8833333333333</v>
      </c>
      <c r="O18" s="41" t="n">
        <f aca="false">(1-(N18/M18))*-1</f>
        <v>-0.00583090379008755</v>
      </c>
      <c r="Q18" s="1" t="n">
        <v>45.81</v>
      </c>
    </row>
    <row r="19" customFormat="false" ht="12.8" hidden="false" customHeight="false" outlineLevel="0" collapsed="false">
      <c r="A19" s="61" t="s">
        <v>367</v>
      </c>
      <c r="B19" s="43" t="n">
        <v>63.21</v>
      </c>
      <c r="C19" s="44" t="n">
        <v>63.07</v>
      </c>
      <c r="D19" s="44" t="n">
        <v>60.9</v>
      </c>
      <c r="E19" s="44" t="n">
        <v>67.07</v>
      </c>
      <c r="F19" s="44" t="n">
        <v>66.81</v>
      </c>
      <c r="G19" s="44" t="n">
        <v>68.84</v>
      </c>
      <c r="H19" s="44" t="n">
        <v>67.54</v>
      </c>
      <c r="I19" s="44" t="n">
        <v>67.48</v>
      </c>
      <c r="J19" s="44" t="n">
        <v>67.04</v>
      </c>
      <c r="K19" s="44" t="n">
        <v>55.76</v>
      </c>
      <c r="L19" s="45" t="n">
        <v>61.19</v>
      </c>
      <c r="M19" s="1" t="n">
        <f aca="false">AVERAGE(B19:D19)</f>
        <v>62.3933333333333</v>
      </c>
      <c r="N19" s="1" t="n">
        <f aca="false">AVERAGE(J19:L19)</f>
        <v>61.33</v>
      </c>
      <c r="O19" s="41" t="n">
        <f aca="false">(1-(N19/M19))*-1</f>
        <v>-0.0170424190618655</v>
      </c>
      <c r="Q19" s="1" t="n">
        <v>43.79</v>
      </c>
    </row>
    <row r="20" customFormat="false" ht="12.8" hidden="false" customHeight="false" outlineLevel="0" collapsed="false">
      <c r="A20" s="55" t="s">
        <v>218</v>
      </c>
      <c r="B20" s="43" t="n">
        <v>67.25</v>
      </c>
      <c r="C20" s="44" t="n">
        <v>65.97</v>
      </c>
      <c r="D20" s="44" t="n">
        <v>68.07</v>
      </c>
      <c r="E20" s="44" t="n">
        <v>67.38</v>
      </c>
      <c r="F20" s="44" t="n">
        <v>66.42</v>
      </c>
      <c r="G20" s="44" t="n">
        <v>68.8</v>
      </c>
      <c r="H20" s="44" t="n">
        <v>67.21</v>
      </c>
      <c r="I20" s="44" t="n">
        <v>65.95</v>
      </c>
      <c r="J20" s="44" t="n">
        <v>63.75</v>
      </c>
      <c r="K20" s="44" t="n">
        <v>55.36</v>
      </c>
      <c r="L20" s="45" t="n">
        <v>58.67</v>
      </c>
      <c r="M20" s="1" t="n">
        <f aca="false">AVERAGE(B20:D20)</f>
        <v>67.0966666666667</v>
      </c>
      <c r="N20" s="1" t="n">
        <f aca="false">AVERAGE(J20:L20)</f>
        <v>59.26</v>
      </c>
      <c r="O20" s="41" t="n">
        <f aca="false">(1-(N20/M20))*-1</f>
        <v>-0.116796661533111</v>
      </c>
      <c r="Q20" s="1" t="n">
        <v>214.3</v>
      </c>
    </row>
    <row r="21" customFormat="false" ht="12.8" hidden="false" customHeight="false" outlineLevel="0" collapsed="false">
      <c r="A21" s="55" t="s">
        <v>230</v>
      </c>
      <c r="B21" s="43" t="n">
        <v>26.93</v>
      </c>
      <c r="C21" s="44" t="n">
        <v>27.09</v>
      </c>
      <c r="D21" s="44" t="n">
        <v>26.45</v>
      </c>
      <c r="E21" s="44" t="n">
        <v>19.04</v>
      </c>
      <c r="F21" s="44" t="n">
        <v>22.34</v>
      </c>
      <c r="G21" s="44" t="n">
        <v>21.71</v>
      </c>
      <c r="H21" s="44" t="n">
        <v>21.08</v>
      </c>
      <c r="I21" s="44" t="n">
        <v>21.52</v>
      </c>
      <c r="J21" s="44" t="n">
        <v>21.28</v>
      </c>
      <c r="K21" s="44" t="n">
        <v>25.17</v>
      </c>
      <c r="L21" s="45" t="n">
        <v>22.97</v>
      </c>
      <c r="M21" s="1" t="n">
        <f aca="false">AVERAGE(B21:D21)</f>
        <v>26.8233333333333</v>
      </c>
      <c r="N21" s="1" t="n">
        <f aca="false">AVERAGE(J21:L21)</f>
        <v>23.14</v>
      </c>
      <c r="O21" s="41" t="n">
        <f aca="false">(1-(N21/M21))*-1</f>
        <v>-0.137318255250404</v>
      </c>
      <c r="Q21" s="1" t="n">
        <v>1412</v>
      </c>
    </row>
    <row r="22" customFormat="false" ht="12.8" hidden="false" customHeight="false" outlineLevel="0" collapsed="false">
      <c r="A22" s="61" t="s">
        <v>210</v>
      </c>
      <c r="B22" s="43" t="n">
        <v>51.65</v>
      </c>
      <c r="C22" s="44" t="n">
        <v>52.18</v>
      </c>
      <c r="D22" s="44" t="n">
        <v>52.02</v>
      </c>
      <c r="E22" s="44" t="n">
        <v>45.68</v>
      </c>
      <c r="F22" s="44" t="n">
        <v>47.57</v>
      </c>
      <c r="G22" s="44" t="n">
        <v>47.41</v>
      </c>
      <c r="H22" s="44" t="n">
        <v>48.34</v>
      </c>
      <c r="I22" s="44" t="n">
        <v>50.25</v>
      </c>
      <c r="J22" s="44" t="n">
        <v>49.18</v>
      </c>
      <c r="K22" s="44" t="n">
        <v>39.62</v>
      </c>
      <c r="L22" s="45" t="n">
        <v>37.17</v>
      </c>
      <c r="M22" s="1" t="n">
        <f aca="false">AVERAGE(B22:D22)</f>
        <v>51.95</v>
      </c>
      <c r="N22" s="1" t="n">
        <f aca="false">AVERAGE(J22:L22)</f>
        <v>41.99</v>
      </c>
      <c r="O22" s="41" t="n">
        <f aca="false">(1-(N22/M22))*-1</f>
        <v>-0.19172281039461</v>
      </c>
      <c r="Q22" s="1" t="n">
        <v>9.34</v>
      </c>
    </row>
    <row r="23" customFormat="false" ht="12.8" hidden="false" customHeight="false" outlineLevel="0" collapsed="false">
      <c r="A23" s="61" t="s">
        <v>364</v>
      </c>
      <c r="B23" s="43" t="n">
        <v>53.44</v>
      </c>
      <c r="C23" s="44" t="n">
        <v>54.13</v>
      </c>
      <c r="D23" s="44" t="n">
        <v>55.84</v>
      </c>
      <c r="E23" s="44" t="n">
        <v>49.24</v>
      </c>
      <c r="F23" s="44" t="n">
        <v>47.02</v>
      </c>
      <c r="G23" s="44" t="n">
        <v>46.5</v>
      </c>
      <c r="H23" s="44" t="n">
        <v>47.19</v>
      </c>
      <c r="I23" s="44" t="n">
        <v>49.98</v>
      </c>
      <c r="J23" s="44" t="n">
        <v>50.21</v>
      </c>
      <c r="K23" s="44" t="n">
        <v>41.25</v>
      </c>
      <c r="L23" s="45" t="n">
        <v>33.97</v>
      </c>
      <c r="M23" s="1" t="n">
        <f aca="false">AVERAGE(B23:D23)</f>
        <v>54.47</v>
      </c>
      <c r="N23" s="1" t="n">
        <f aca="false">AVERAGE(J23:L23)</f>
        <v>41.81</v>
      </c>
      <c r="O23" s="41" t="n">
        <f aca="false">(1-(N23/M23))*-1</f>
        <v>-0.232421516431063</v>
      </c>
      <c r="Q23" s="1" t="n">
        <v>84.78</v>
      </c>
    </row>
    <row r="24" customFormat="false" ht="12.8" hidden="false" customHeight="false" outlineLevel="0" collapsed="false">
      <c r="A24" s="55" t="s">
        <v>334</v>
      </c>
      <c r="B24" s="43" t="n">
        <v>56.58</v>
      </c>
      <c r="C24" s="44" t="n">
        <v>57.22</v>
      </c>
      <c r="D24" s="44" t="n">
        <v>55.03</v>
      </c>
      <c r="E24" s="44" t="n">
        <v>50.97</v>
      </c>
      <c r="F24" s="44" t="n">
        <v>50.55</v>
      </c>
      <c r="G24" s="44" t="n">
        <v>50.04</v>
      </c>
      <c r="H24" s="44" t="n">
        <v>49.69</v>
      </c>
      <c r="I24" s="44" t="n">
        <v>51.08</v>
      </c>
      <c r="J24" s="44" t="n">
        <v>51.29</v>
      </c>
      <c r="K24" s="44" t="n">
        <v>38.82</v>
      </c>
      <c r="L24" s="45" t="n">
        <v>34.77</v>
      </c>
      <c r="M24" s="1" t="n">
        <f aca="false">AVERAGE(B24:D24)</f>
        <v>56.2766666666667</v>
      </c>
      <c r="N24" s="1" t="n">
        <f aca="false">AVERAGE(J24:L24)</f>
        <v>41.6266666666667</v>
      </c>
      <c r="O24" s="41" t="n">
        <f aca="false">(1-(N24/M24))*-1</f>
        <v>-0.260321032991767</v>
      </c>
      <c r="Q24" s="1" t="n">
        <v>143.4</v>
      </c>
    </row>
    <row r="25" customFormat="false" ht="12.8" hidden="false" customHeight="false" outlineLevel="0" collapsed="false">
      <c r="A25" s="63" t="s">
        <v>271</v>
      </c>
      <c r="B25" s="47" t="n">
        <v>58.78</v>
      </c>
      <c r="C25" s="48" t="n">
        <v>59.66</v>
      </c>
      <c r="D25" s="48" t="n">
        <v>59.51</v>
      </c>
      <c r="E25" s="48" t="n">
        <v>56.83</v>
      </c>
      <c r="F25" s="48" t="n">
        <v>57.06</v>
      </c>
      <c r="G25" s="48" t="n">
        <v>56.76</v>
      </c>
      <c r="H25" s="48" t="n">
        <v>54.33</v>
      </c>
      <c r="I25" s="48" t="n">
        <v>54.67</v>
      </c>
      <c r="J25" s="48" t="n">
        <v>53.44</v>
      </c>
      <c r="K25" s="48" t="n">
        <v>41</v>
      </c>
      <c r="L25" s="49" t="n">
        <v>36.62</v>
      </c>
      <c r="M25" s="1" t="n">
        <f aca="false">AVERAGE(B25:D25)</f>
        <v>59.3166666666667</v>
      </c>
      <c r="N25" s="1" t="n">
        <f aca="false">AVERAGE(J25:L25)</f>
        <v>43.6866666666667</v>
      </c>
      <c r="O25" s="41" t="n">
        <f aca="false">(1-(N25/M25))*-1</f>
        <v>-0.26350098342231</v>
      </c>
      <c r="Q25" s="1" t="n">
        <v>1408</v>
      </c>
    </row>
    <row r="27" customFormat="false" ht="12.8" hidden="false" customHeight="false" outlineLevel="0" collapsed="false">
      <c r="Q27" s="1" t="n">
        <f aca="false">SUM(Q17:Q26)</f>
        <v>3420.81</v>
      </c>
    </row>
  </sheetData>
  <mergeCells count="1">
    <mergeCell ref="B14:C14"/>
  </mergeCells>
  <conditionalFormatting sqref="O17:O25">
    <cfRule type="dataBar" priority="2">
      <dataBar showValue="1" minLength="0" maxLength="100">
        <cfvo type="min" val="0"/>
        <cfvo type="max" val="0"/>
        <color rgb="FF2A6099"/>
      </dataBar>
      <extLst>
        <ext xmlns:x14="http://schemas.microsoft.com/office/spreadsheetml/2009/9/main" uri="{B025F937-C7B1-47D3-B67F-A62EFF666E3E}">
          <x14:id>{6BECDC00-4A39-481A-9600-22569A8B1B55}</x14:id>
        </ext>
      </extLst>
    </cfRule>
  </conditionalFormatting>
  <conditionalFormatting sqref="B17:L25">
    <cfRule type="colorScale" priority="3">
      <colorScale>
        <cfvo type="min" val="0"/>
        <cfvo type="percentile" val="50"/>
        <cfvo type="max" val="0"/>
        <color rgb="FFFF0000"/>
        <color rgb="FFFFFF00"/>
        <color rgb="FF00A933"/>
      </colorScale>
    </cfRule>
  </conditionalFormatting>
  <printOptions headings="false" gridLines="false" gridLinesSet="true" horizontalCentered="false" verticalCentered="false"/>
  <pageMargins left="0.7875" right="0.7875" top="1.025" bottom="1.025" header="0.7875" footer="0.7875"/>
  <pageSetup paperSize="9" scale="100" firstPageNumber="1" fitToWidth="1" fitToHeight="1" pageOrder="downThenOver" orientation="portrait" blackAndWhite="false" draft="false" cellComments="none" useFirstPageNumber="false" horizontalDpi="300" verticalDpi="300" copies="1"/>
  <headerFooter differentFirst="false" differentOddEven="false">
    <oddHeader>&amp;C&amp;A</oddHeader>
    <oddFooter>&amp;CPagina &amp;P</oddFooter>
  </headerFooter>
  <extLst>
    <ext xmlns:x14="http://schemas.microsoft.com/office/spreadsheetml/2009/9/main" uri="{78C0D931-6437-407d-A8EE-F0AAD7539E65}">
      <x14:conditionalFormattings>
        <x14:conditionalFormatting xmlns:xm="http://schemas.microsoft.com/office/excel/2006/main">
          <x14:cfRule type="dataBar" id="{6BECDC00-4A39-481A-9600-22569A8B1B55}">
            <x14:dataBar minLength="0" maxLength="100" axisPosition="automatic" gradient="true">
              <x14:cfvo type="autoMin"/>
              <x14:cfvo type="autoMax"/>
              <x14:negativeFillColor rgb="FFFF0000"/>
              <x14:axisColor rgb="FF000000"/>
            </x14:dataBar>
          </x14:cfRule>
          <xm:sqref>O17:O25</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Template/>
  <TotalTime>898</TotalTime>
  <Application>LibreOffice/6.4.7.2$Linux_X86_64 LibreOffice_project/40$Build-2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2023-05-06T14:31:41Z</dcterms:created>
  <dc:creator>Franz </dc:creator>
  <dc:description/>
  <dc:language>it-CH</dc:language>
  <cp:lastModifiedBy>Franz </cp:lastModifiedBy>
  <dcterms:modified xsi:type="dcterms:W3CDTF">2023-05-16T17:43:00Z</dcterms:modified>
  <cp:revision>46</cp:revision>
  <dc:subject/>
  <dc:title/>
</cp:coreProperties>
</file>